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理事会評議員会\2023年度第1回理事会第1回評議員会第2回理事会\第1回評議員会\"/>
    </mc:Choice>
  </mc:AlternateContent>
  <xr:revisionPtr revIDLastSave="0" documentId="13_ncr:1_{052FBDA2-DECF-4239-A49C-A2BB221C82C2}" xr6:coauthVersionLast="47" xr6:coauthVersionMax="47" xr10:uidLastSave="{00000000-0000-0000-0000-000000000000}"/>
  <bookViews>
    <workbookView xWindow="-108" yWindow="-108" windowWidth="23256" windowHeight="14856" firstSheet="2" activeTab="2" xr2:uid="{48EDEBE1-3187-4F59-9F46-1DC0B065768E}"/>
  </bookViews>
  <sheets>
    <sheet name="BS2023.3" sheetId="1" r:id="rId1"/>
    <sheet name="正味財産増減計算書2023.3" sheetId="2" r:id="rId2"/>
    <sheet name="収支計算書2023.3" sheetId="3" r:id="rId3"/>
    <sheet name="財産目録2023.3" sheetId="4" r:id="rId4"/>
    <sheet name="附属明細書2023.3" sheetId="5" r:id="rId5"/>
    <sheet name="個別注記表2023.3" sheetId="6" r:id="rId6"/>
    <sheet name="損益処分表2023.3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D18" i="5"/>
  <c r="C18" i="5"/>
  <c r="E17" i="5"/>
  <c r="D16" i="5"/>
  <c r="C16" i="5"/>
  <c r="E15" i="5"/>
  <c r="E14" i="5"/>
  <c r="E16" i="5" s="1"/>
  <c r="E13" i="5"/>
  <c r="E12" i="5"/>
  <c r="E11" i="5"/>
  <c r="E10" i="5"/>
  <c r="E9" i="5"/>
  <c r="H32" i="4"/>
  <c r="H33" i="4" s="1"/>
  <c r="H23" i="4"/>
  <c r="H20" i="4"/>
  <c r="H16" i="4"/>
  <c r="C52" i="3"/>
  <c r="B52" i="3"/>
  <c r="D51" i="3"/>
  <c r="D52" i="3" s="1"/>
  <c r="C48" i="3"/>
  <c r="B48" i="3"/>
  <c r="D47" i="3"/>
  <c r="D46" i="3"/>
  <c r="D45" i="3"/>
  <c r="D44" i="3"/>
  <c r="D43" i="3"/>
  <c r="D42" i="3"/>
  <c r="D41" i="3"/>
  <c r="D40" i="3"/>
  <c r="D39" i="3"/>
  <c r="D38" i="3"/>
  <c r="D37" i="3"/>
  <c r="D48" i="3" s="1"/>
  <c r="D36" i="3"/>
  <c r="C34" i="3"/>
  <c r="C49" i="3" s="1"/>
  <c r="C53" i="3" s="1"/>
  <c r="B34" i="3"/>
  <c r="B49" i="3" s="1"/>
  <c r="B53" i="3" s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3" i="3"/>
  <c r="C13" i="3"/>
  <c r="B13" i="3"/>
  <c r="C11" i="3"/>
  <c r="C14" i="3" s="1"/>
  <c r="B11" i="3"/>
  <c r="B14" i="3" s="1"/>
  <c r="D10" i="3"/>
  <c r="D9" i="3"/>
  <c r="D8" i="3"/>
  <c r="D11" i="3" s="1"/>
  <c r="D14" i="3" s="1"/>
  <c r="E59" i="2"/>
  <c r="E52" i="2"/>
  <c r="E49" i="2"/>
  <c r="E47" i="2"/>
  <c r="E50" i="2" s="1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D30" i="2"/>
  <c r="C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D15" i="2"/>
  <c r="D43" i="2" s="1"/>
  <c r="C15" i="2"/>
  <c r="C43" i="2" s="1"/>
  <c r="C13" i="2"/>
  <c r="C51" i="2" s="1"/>
  <c r="C53" i="2" s="1"/>
  <c r="E12" i="2"/>
  <c r="E11" i="2"/>
  <c r="D11" i="2"/>
  <c r="C11" i="2"/>
  <c r="E10" i="2"/>
  <c r="E9" i="2"/>
  <c r="E8" i="2"/>
  <c r="E13" i="2" s="1"/>
  <c r="D8" i="2"/>
  <c r="D13" i="2" s="1"/>
  <c r="C8" i="2"/>
  <c r="B34" i="1"/>
  <c r="B36" i="1" s="1"/>
  <c r="B29" i="1"/>
  <c r="B30" i="1" s="1"/>
  <c r="B37" i="1" s="1"/>
  <c r="B20" i="1"/>
  <c r="B12" i="1"/>
  <c r="B21" i="1" s="1"/>
  <c r="E15" i="2" l="1"/>
  <c r="E43" i="2" s="1"/>
  <c r="E44" i="2" s="1"/>
  <c r="D34" i="3"/>
  <c r="D49" i="3" s="1"/>
  <c r="D53" i="3" s="1"/>
  <c r="H24" i="4"/>
  <c r="H34" i="4" s="1"/>
  <c r="B54" i="3"/>
  <c r="C54" i="3"/>
  <c r="C55" i="3"/>
  <c r="B55" i="3"/>
  <c r="D51" i="2"/>
  <c r="D53" i="2" s="1"/>
  <c r="D44" i="2"/>
  <c r="C44" i="2"/>
  <c r="E51" i="2" l="1"/>
  <c r="E53" i="2" s="1"/>
  <c r="E55" i="2" s="1"/>
  <c r="E60" i="2" s="1"/>
  <c r="D54" i="3"/>
  <c r="D55" i="3" s="1"/>
</calcChain>
</file>

<file path=xl/sharedStrings.xml><?xml version="1.0" encoding="utf-8"?>
<sst xmlns="http://schemas.openxmlformats.org/spreadsheetml/2006/main" count="294" uniqueCount="259">
  <si>
    <t xml:space="preserve">  貸 借 対 照 表  </t>
    <rPh sb="2" eb="3">
      <t>カシ</t>
    </rPh>
    <rPh sb="4" eb="5">
      <t>シャク</t>
    </rPh>
    <rPh sb="6" eb="7">
      <t>タイ</t>
    </rPh>
    <rPh sb="8" eb="9">
      <t>ショウ</t>
    </rPh>
    <rPh sb="10" eb="11">
      <t>オモテ</t>
    </rPh>
    <phoneticPr fontId="2"/>
  </si>
  <si>
    <t>2023年3月31日現在</t>
    <rPh sb="4" eb="5">
      <t>ネン</t>
    </rPh>
    <rPh sb="6" eb="7">
      <t>ツキ</t>
    </rPh>
    <rPh sb="9" eb="10">
      <t>ニチ</t>
    </rPh>
    <rPh sb="10" eb="12">
      <t>ゲンザイ</t>
    </rPh>
    <phoneticPr fontId="2"/>
  </si>
  <si>
    <t>(単位：円）</t>
    <rPh sb="1" eb="3">
      <t>タンイ</t>
    </rPh>
    <rPh sb="4" eb="5">
      <t>エン</t>
    </rPh>
    <phoneticPr fontId="2"/>
  </si>
  <si>
    <t>科　　　目</t>
    <rPh sb="0" eb="1">
      <t>カ</t>
    </rPh>
    <rPh sb="4" eb="5">
      <t>メ</t>
    </rPh>
    <phoneticPr fontId="2"/>
  </si>
  <si>
    <t>Ⅰ資産の部</t>
    <rPh sb="1" eb="3">
      <t>シサン</t>
    </rPh>
    <rPh sb="4" eb="5">
      <t>ブ</t>
    </rPh>
    <phoneticPr fontId="2"/>
  </si>
  <si>
    <t>　1流動資産</t>
    <rPh sb="2" eb="4">
      <t>リュウドウ</t>
    </rPh>
    <rPh sb="4" eb="6">
      <t>シサン</t>
    </rPh>
    <phoneticPr fontId="2"/>
  </si>
  <si>
    <t>　　現金及び預金</t>
    <rPh sb="2" eb="4">
      <t>ゲンキン</t>
    </rPh>
    <rPh sb="4" eb="5">
      <t>オヨ</t>
    </rPh>
    <rPh sb="6" eb="8">
      <t>ヨキン</t>
    </rPh>
    <phoneticPr fontId="2"/>
  </si>
  <si>
    <t>　　前払費用</t>
    <rPh sb="2" eb="4">
      <t>マエバライ</t>
    </rPh>
    <rPh sb="4" eb="6">
      <t>ヒヨウ</t>
    </rPh>
    <phoneticPr fontId="2"/>
  </si>
  <si>
    <t>　　未収入金</t>
    <rPh sb="2" eb="4">
      <t>ミシュウ</t>
    </rPh>
    <rPh sb="4" eb="6">
      <t>ニュウキン</t>
    </rPh>
    <phoneticPr fontId="2"/>
  </si>
  <si>
    <t xml:space="preserve">      流動資産合計</t>
    <rPh sb="6" eb="8">
      <t>リュウドウ</t>
    </rPh>
    <rPh sb="8" eb="10">
      <t>シサン</t>
    </rPh>
    <rPh sb="10" eb="12">
      <t>ゴウケイ</t>
    </rPh>
    <phoneticPr fontId="2"/>
  </si>
  <si>
    <t>　2固定資産</t>
    <rPh sb="2" eb="6">
      <t>コテイシサン</t>
    </rPh>
    <phoneticPr fontId="2"/>
  </si>
  <si>
    <t>　　有形固定資産</t>
    <rPh sb="2" eb="4">
      <t>ユウケイ</t>
    </rPh>
    <rPh sb="4" eb="8">
      <t>コテイシサン</t>
    </rPh>
    <phoneticPr fontId="2"/>
  </si>
  <si>
    <t>　　  工具器具備品</t>
    <rPh sb="4" eb="6">
      <t>コウグ</t>
    </rPh>
    <rPh sb="6" eb="8">
      <t>キグ</t>
    </rPh>
    <rPh sb="8" eb="10">
      <t>ビヒン</t>
    </rPh>
    <phoneticPr fontId="2"/>
  </si>
  <si>
    <t>　　無形固定資産</t>
    <rPh sb="2" eb="4">
      <t>ムケイ</t>
    </rPh>
    <rPh sb="4" eb="8">
      <t>コテイシサン</t>
    </rPh>
    <phoneticPr fontId="2"/>
  </si>
  <si>
    <t>　 　 ソフトウェア</t>
    <phoneticPr fontId="2"/>
  </si>
  <si>
    <t>　　投資その他の資産</t>
    <rPh sb="2" eb="4">
      <t>トウシ</t>
    </rPh>
    <rPh sb="6" eb="7">
      <t>タ</t>
    </rPh>
    <rPh sb="8" eb="10">
      <t>シサン</t>
    </rPh>
    <phoneticPr fontId="2"/>
  </si>
  <si>
    <t>.</t>
    <phoneticPr fontId="2"/>
  </si>
  <si>
    <t>　　　定期預金</t>
    <rPh sb="3" eb="5">
      <t>テイキ</t>
    </rPh>
    <rPh sb="5" eb="7">
      <t>ヨキン</t>
    </rPh>
    <phoneticPr fontId="2"/>
  </si>
  <si>
    <t>　　 固定資産合計</t>
    <rPh sb="3" eb="7">
      <t>コテイシサン</t>
    </rPh>
    <rPh sb="7" eb="9">
      <t>ゴウケイ</t>
    </rPh>
    <phoneticPr fontId="2"/>
  </si>
  <si>
    <t>　　 資産合計</t>
    <rPh sb="3" eb="5">
      <t>シサン</t>
    </rPh>
    <rPh sb="5" eb="7">
      <t>ゴウケイ</t>
    </rPh>
    <phoneticPr fontId="2"/>
  </si>
  <si>
    <t>Ⅱ負債の部</t>
    <rPh sb="1" eb="3">
      <t>フサイ</t>
    </rPh>
    <rPh sb="4" eb="5">
      <t>ブ</t>
    </rPh>
    <phoneticPr fontId="2"/>
  </si>
  <si>
    <t>　1流動負債</t>
    <rPh sb="2" eb="4">
      <t>リュウドウ</t>
    </rPh>
    <rPh sb="4" eb="6">
      <t>フサイ</t>
    </rPh>
    <phoneticPr fontId="2"/>
  </si>
  <si>
    <t>　 預り金</t>
    <rPh sb="2" eb="3">
      <t>アズカ</t>
    </rPh>
    <rPh sb="4" eb="5">
      <t>キン</t>
    </rPh>
    <phoneticPr fontId="2"/>
  </si>
  <si>
    <t>　 未払金</t>
    <rPh sb="2" eb="5">
      <t>ミハライキン</t>
    </rPh>
    <phoneticPr fontId="2"/>
  </si>
  <si>
    <t>　 未払費用</t>
    <rPh sb="2" eb="4">
      <t>ミハライ</t>
    </rPh>
    <rPh sb="4" eb="6">
      <t>ヒヨウ</t>
    </rPh>
    <phoneticPr fontId="2"/>
  </si>
  <si>
    <t xml:space="preserve">   未払消費税等</t>
    <rPh sb="3" eb="5">
      <t>ミハラ</t>
    </rPh>
    <rPh sb="5" eb="8">
      <t>ショウヒゼイ</t>
    </rPh>
    <rPh sb="8" eb="9">
      <t>トウ</t>
    </rPh>
    <phoneticPr fontId="2"/>
  </si>
  <si>
    <t>　 未払法人税等</t>
    <rPh sb="2" eb="4">
      <t>ミハライ</t>
    </rPh>
    <rPh sb="4" eb="7">
      <t>ホウジンゼイ</t>
    </rPh>
    <rPh sb="7" eb="8">
      <t>トウ</t>
    </rPh>
    <phoneticPr fontId="2"/>
  </si>
  <si>
    <t>　　 流動負債合計</t>
    <rPh sb="3" eb="5">
      <t>リュウドウ</t>
    </rPh>
    <rPh sb="5" eb="7">
      <t>フサイ</t>
    </rPh>
    <rPh sb="7" eb="9">
      <t>ゴウケイ</t>
    </rPh>
    <phoneticPr fontId="2"/>
  </si>
  <si>
    <t>　　 負債合計</t>
    <rPh sb="3" eb="5">
      <t>フサイ</t>
    </rPh>
    <rPh sb="5" eb="7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</si>
  <si>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</si>
  <si>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1指定正味財産</t>
    <rPh sb="2" eb="4">
      <t>シテイ</t>
    </rPh>
    <rPh sb="4" eb="6">
      <t>ショウミ</t>
    </rPh>
    <rPh sb="6" eb="8">
      <t>ザイサン</t>
    </rPh>
    <phoneticPr fontId="2"/>
  </si>
  <si>
    <t xml:space="preserve">   出捐金</t>
    <rPh sb="3" eb="6">
      <t>シュツエンキン</t>
    </rPh>
    <phoneticPr fontId="2"/>
  </si>
  <si>
    <t>　　 指定正味財産合計</t>
    <rPh sb="3" eb="5">
      <t>シテイ</t>
    </rPh>
    <rPh sb="5" eb="7">
      <t>ショウミ</t>
    </rPh>
    <rPh sb="7" eb="9">
      <t>ザイサン</t>
    </rPh>
    <rPh sb="9" eb="11">
      <t>ゴウケイ</t>
    </rPh>
    <phoneticPr fontId="2"/>
  </si>
  <si>
    <t>　2一般正味財産</t>
    <rPh sb="2" eb="4">
      <t>イッパン</t>
    </rPh>
    <rPh sb="4" eb="6">
      <t>ショウミ</t>
    </rPh>
    <rPh sb="6" eb="8">
      <t>ザイサン</t>
    </rPh>
    <phoneticPr fontId="2"/>
  </si>
  <si>
    <t>　　 正味財産合計</t>
    <rPh sb="3" eb="5">
      <t>ショウミ</t>
    </rPh>
    <rPh sb="5" eb="7">
      <t>ザイサン</t>
    </rPh>
    <rPh sb="7" eb="9">
      <t>ゴウケイ</t>
    </rPh>
    <phoneticPr fontId="2"/>
  </si>
  <si>
    <t>　　 負債及び正味財産合計</t>
    <rPh sb="3" eb="5">
      <t>フサイ</t>
    </rPh>
    <rPh sb="5" eb="6">
      <t>オヨ</t>
    </rPh>
    <rPh sb="7" eb="9">
      <t>ショウミ</t>
    </rPh>
    <rPh sb="9" eb="11">
      <t>ザイサン</t>
    </rPh>
    <rPh sb="11" eb="13">
      <t>ゴウケイ</t>
    </rPh>
    <phoneticPr fontId="2"/>
  </si>
  <si>
    <t>　　正 味 財 産 増 減 計 算 書　　</t>
    <rPh sb="2" eb="3">
      <t>タダシ</t>
    </rPh>
    <rPh sb="4" eb="5">
      <t>アジ</t>
    </rPh>
    <rPh sb="6" eb="7">
      <t>ザイ</t>
    </rPh>
    <rPh sb="8" eb="9">
      <t>サン</t>
    </rPh>
    <rPh sb="10" eb="11">
      <t>ゾウ</t>
    </rPh>
    <rPh sb="12" eb="13">
      <t>ゲン</t>
    </rPh>
    <rPh sb="14" eb="15">
      <t>ケイ</t>
    </rPh>
    <rPh sb="16" eb="17">
      <t>サン</t>
    </rPh>
    <rPh sb="18" eb="19">
      <t>ショ</t>
    </rPh>
    <phoneticPr fontId="2"/>
  </si>
  <si>
    <t>自：2022年4月1日　　至：2023年3月31日</t>
    <rPh sb="0" eb="1">
      <t>ジ</t>
    </rPh>
    <rPh sb="6" eb="7">
      <t>ネン</t>
    </rPh>
    <rPh sb="8" eb="9">
      <t>ツキ</t>
    </rPh>
    <rPh sb="10" eb="11">
      <t>ニチ</t>
    </rPh>
    <rPh sb="13" eb="14">
      <t>イタ</t>
    </rPh>
    <rPh sb="19" eb="20">
      <t>ネン</t>
    </rPh>
    <rPh sb="21" eb="22">
      <t>ツキ</t>
    </rPh>
    <rPh sb="24" eb="25">
      <t>ニチ</t>
    </rPh>
    <phoneticPr fontId="2"/>
  </si>
  <si>
    <t>（単位：円）</t>
  </si>
  <si>
    <t>科　　　　　目</t>
    <rPh sb="0" eb="1">
      <t>カ</t>
    </rPh>
    <rPh sb="6" eb="7">
      <t>メ</t>
    </rPh>
    <phoneticPr fontId="2"/>
  </si>
  <si>
    <t>非収益合計</t>
    <rPh sb="0" eb="1">
      <t>ヒ</t>
    </rPh>
    <rPh sb="1" eb="3">
      <t>シュウエキ</t>
    </rPh>
    <rPh sb="3" eb="5">
      <t>ゴウケイ</t>
    </rPh>
    <phoneticPr fontId="2"/>
  </si>
  <si>
    <t>収益合計</t>
    <rPh sb="0" eb="2">
      <t>シュウエキ</t>
    </rPh>
    <rPh sb="2" eb="4">
      <t>ゴウケイ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</si>
  <si>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</si>
  <si>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</si>
  <si>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　1.経常増減の部</t>
    <rPh sb="3" eb="5">
      <t>ケイジョウ</t>
    </rPh>
    <rPh sb="5" eb="7">
      <t>ゾウゲン</t>
    </rPh>
    <rPh sb="8" eb="9">
      <t>ブ</t>
    </rPh>
    <phoneticPr fontId="2"/>
  </si>
  <si>
    <t>　 (1)経常収益</t>
    <rPh sb="5" eb="7">
      <t>ケイジョウ</t>
    </rPh>
    <rPh sb="7" eb="9">
      <t>シュウエキ</t>
    </rPh>
    <phoneticPr fontId="2"/>
  </si>
  <si>
    <t>　　　 事業収益</t>
    <rPh sb="4" eb="6">
      <t>ジギョウ</t>
    </rPh>
    <rPh sb="6" eb="8">
      <t>シュウエキ</t>
    </rPh>
    <phoneticPr fontId="2"/>
  </si>
  <si>
    <t>　　     中間支援事業委託収入</t>
    <rPh sb="15" eb="17">
      <t>シュウニュウ</t>
    </rPh>
    <phoneticPr fontId="2"/>
  </si>
  <si>
    <t>　　　　 事業収入</t>
    <rPh sb="5" eb="7">
      <t>ジギョウ</t>
    </rPh>
    <rPh sb="7" eb="9">
      <t>シュウニュウ</t>
    </rPh>
    <phoneticPr fontId="2"/>
  </si>
  <si>
    <t>　     雑収益</t>
    <rPh sb="6" eb="7">
      <t>ザツ</t>
    </rPh>
    <rPh sb="7" eb="9">
      <t>シュウエキ</t>
    </rPh>
    <phoneticPr fontId="2"/>
  </si>
  <si>
    <t>　　　　　雑収益</t>
    <rPh sb="5" eb="6">
      <t>ザツ</t>
    </rPh>
    <rPh sb="6" eb="8">
      <t>シュウエキ</t>
    </rPh>
    <phoneticPr fontId="2"/>
  </si>
  <si>
    <t xml:space="preserve"> 　経常収益計</t>
    <rPh sb="2" eb="4">
      <t>ケイジョウ</t>
    </rPh>
    <rPh sb="4" eb="6">
      <t>シュウエキ</t>
    </rPh>
    <rPh sb="6" eb="7">
      <t>ケイ</t>
    </rPh>
    <phoneticPr fontId="2"/>
  </si>
  <si>
    <t>　(2)経常費用</t>
    <rPh sb="4" eb="6">
      <t>ケイジョウ</t>
    </rPh>
    <rPh sb="6" eb="8">
      <t>ヒヨウ</t>
    </rPh>
    <phoneticPr fontId="2"/>
  </si>
  <si>
    <t>　   事業費</t>
    <rPh sb="4" eb="7">
      <t>ジギョウヒ</t>
    </rPh>
    <phoneticPr fontId="2"/>
  </si>
  <si>
    <t>　　   給料手当</t>
    <rPh sb="5" eb="7">
      <t>キュウリョウ</t>
    </rPh>
    <rPh sb="7" eb="9">
      <t>テアテ</t>
    </rPh>
    <phoneticPr fontId="2"/>
  </si>
  <si>
    <t>　　   法定福利費</t>
    <rPh sb="5" eb="7">
      <t>ホウテイ</t>
    </rPh>
    <rPh sb="7" eb="10">
      <t>フクリヒ</t>
    </rPh>
    <phoneticPr fontId="2"/>
  </si>
  <si>
    <t>　　   旅費交通費</t>
    <rPh sb="5" eb="7">
      <t>リョヒ</t>
    </rPh>
    <rPh sb="7" eb="10">
      <t>コウツウヒ</t>
    </rPh>
    <phoneticPr fontId="2"/>
  </si>
  <si>
    <t>　　   通信運搬費</t>
    <rPh sb="5" eb="7">
      <t>ツウシン</t>
    </rPh>
    <rPh sb="7" eb="10">
      <t>ウンパンヒ</t>
    </rPh>
    <phoneticPr fontId="2"/>
  </si>
  <si>
    <t>　　   印刷製本費</t>
    <rPh sb="5" eb="7">
      <t>インサツ</t>
    </rPh>
    <rPh sb="7" eb="9">
      <t>セイホン</t>
    </rPh>
    <rPh sb="9" eb="10">
      <t>ヒ</t>
    </rPh>
    <phoneticPr fontId="2"/>
  </si>
  <si>
    <t>　　   減価償却費　</t>
    <rPh sb="5" eb="7">
      <t>ゲンカ</t>
    </rPh>
    <rPh sb="7" eb="10">
      <t>ショウキャクヒ</t>
    </rPh>
    <phoneticPr fontId="2"/>
  </si>
  <si>
    <t>　　   保険料</t>
    <rPh sb="5" eb="8">
      <t>ホケンリョウ</t>
    </rPh>
    <phoneticPr fontId="2"/>
  </si>
  <si>
    <t>　　   使用料</t>
    <rPh sb="5" eb="8">
      <t>シヨウリョウ</t>
    </rPh>
    <phoneticPr fontId="2"/>
  </si>
  <si>
    <t>　　   報償費</t>
    <rPh sb="5" eb="8">
      <t>ホウショウヒ</t>
    </rPh>
    <phoneticPr fontId="2"/>
  </si>
  <si>
    <t>　　   消耗品費</t>
    <rPh sb="5" eb="8">
      <t>ショウモウヒン</t>
    </rPh>
    <rPh sb="8" eb="9">
      <t>ヒ</t>
    </rPh>
    <phoneticPr fontId="2"/>
  </si>
  <si>
    <t>　　   租税公課</t>
    <rPh sb="5" eb="7">
      <t>ソゼイ</t>
    </rPh>
    <rPh sb="7" eb="9">
      <t>コウカ</t>
    </rPh>
    <phoneticPr fontId="2"/>
  </si>
  <si>
    <t>　　   委託費</t>
    <rPh sb="5" eb="8">
      <t>イタクヒ</t>
    </rPh>
    <phoneticPr fontId="2"/>
  </si>
  <si>
    <t>　　   手数料</t>
    <rPh sb="5" eb="8">
      <t>テスウリョウ</t>
    </rPh>
    <phoneticPr fontId="2"/>
  </si>
  <si>
    <t>　　   雑費</t>
    <rPh sb="5" eb="7">
      <t>ザッピ</t>
    </rPh>
    <phoneticPr fontId="2"/>
  </si>
  <si>
    <t>　   管理費</t>
    <rPh sb="4" eb="7">
      <t>カンリヒ</t>
    </rPh>
    <phoneticPr fontId="2"/>
  </si>
  <si>
    <t>　　   臨時雇賃金</t>
    <phoneticPr fontId="2"/>
  </si>
  <si>
    <t>　   　法定福利費</t>
    <rPh sb="5" eb="7">
      <t>ホウテイ</t>
    </rPh>
    <rPh sb="7" eb="10">
      <t>フクリヒ</t>
    </rPh>
    <phoneticPr fontId="2"/>
  </si>
  <si>
    <t>　   　通信運搬費</t>
    <rPh sb="5" eb="10">
      <t>ツウシンウンパンヒ</t>
    </rPh>
    <phoneticPr fontId="2"/>
  </si>
  <si>
    <t>　　　 光熱水量費</t>
    <rPh sb="4" eb="6">
      <t>コウネツ</t>
    </rPh>
    <rPh sb="6" eb="8">
      <t>スイリョウ</t>
    </rPh>
    <rPh sb="8" eb="9">
      <t>ヒ</t>
    </rPh>
    <phoneticPr fontId="2"/>
  </si>
  <si>
    <t>　　   委託料</t>
    <rPh sb="5" eb="8">
      <t>イタクリョウ</t>
    </rPh>
    <phoneticPr fontId="2"/>
  </si>
  <si>
    <t xml:space="preserve">   　　租税公課</t>
    <rPh sb="5" eb="7">
      <t>ソゼイ</t>
    </rPh>
    <rPh sb="7" eb="9">
      <t>コウカ</t>
    </rPh>
    <phoneticPr fontId="2"/>
  </si>
  <si>
    <t>　   　支払負担金</t>
    <rPh sb="5" eb="7">
      <t>シハラ</t>
    </rPh>
    <rPh sb="7" eb="10">
      <t>フタンキン</t>
    </rPh>
    <phoneticPr fontId="2"/>
  </si>
  <si>
    <t>　   　雑費</t>
    <rPh sb="5" eb="7">
      <t>ザッピ</t>
    </rPh>
    <phoneticPr fontId="2"/>
  </si>
  <si>
    <t xml:space="preserve">   経常費用計</t>
    <rPh sb="3" eb="5">
      <t>ケイジョウ</t>
    </rPh>
    <rPh sb="5" eb="7">
      <t>ヒヨウ</t>
    </rPh>
    <rPh sb="7" eb="8">
      <t>ケイ</t>
    </rPh>
    <phoneticPr fontId="2"/>
  </si>
  <si>
    <t>　 当期経常増減額</t>
    <rPh sb="2" eb="4">
      <t>トウキ</t>
    </rPh>
    <rPh sb="3" eb="4">
      <t>キ</t>
    </rPh>
    <rPh sb="4" eb="6">
      <t>ケイジョウ</t>
    </rPh>
    <rPh sb="6" eb="9">
      <t>ゾウゲンガク</t>
    </rPh>
    <phoneticPr fontId="2"/>
  </si>
  <si>
    <t xml:space="preserve"> </t>
    <phoneticPr fontId="2"/>
  </si>
  <si>
    <t xml:space="preserve">   2.経常外増減の部</t>
    <rPh sb="5" eb="8">
      <t>ケイジョウガイ</t>
    </rPh>
    <rPh sb="8" eb="10">
      <t>ゾウゲン</t>
    </rPh>
    <rPh sb="11" eb="12">
      <t>ブ</t>
    </rPh>
    <phoneticPr fontId="2"/>
  </si>
  <si>
    <t>　　(1)経常外収益</t>
    <rPh sb="5" eb="8">
      <t>ケイジョウガイ</t>
    </rPh>
    <rPh sb="8" eb="10">
      <t>シュウエキ</t>
    </rPh>
    <phoneticPr fontId="2"/>
  </si>
  <si>
    <t xml:space="preserve">       経常外収益計</t>
    <rPh sb="7" eb="10">
      <t>ケイジョウガイ</t>
    </rPh>
    <rPh sb="10" eb="12">
      <t>シュウエキ</t>
    </rPh>
    <rPh sb="12" eb="13">
      <t>ケイ</t>
    </rPh>
    <phoneticPr fontId="2"/>
  </si>
  <si>
    <t>　　(2)経常外費用</t>
    <rPh sb="5" eb="8">
      <t>ケイジョウガイ</t>
    </rPh>
    <rPh sb="8" eb="10">
      <t>ヒヨウ</t>
    </rPh>
    <phoneticPr fontId="2"/>
  </si>
  <si>
    <t>　   　経常外費用計</t>
    <rPh sb="5" eb="8">
      <t>ケイジョウガイ</t>
    </rPh>
    <rPh sb="8" eb="10">
      <t>ヒヨウ</t>
    </rPh>
    <rPh sb="10" eb="11">
      <t>ケイ</t>
    </rPh>
    <phoneticPr fontId="2"/>
  </si>
  <si>
    <t>　 当期経常外増減額</t>
    <rPh sb="2" eb="4">
      <t>トウキ</t>
    </rPh>
    <rPh sb="4" eb="7">
      <t>ケイジョウガイ</t>
    </rPh>
    <rPh sb="7" eb="10">
      <t>ゾウゲンガク</t>
    </rPh>
    <phoneticPr fontId="2"/>
  </si>
  <si>
    <t>　　　 税引前一般正味財産増減額</t>
    <rPh sb="4" eb="6">
      <t>ゼイビ</t>
    </rPh>
    <rPh sb="6" eb="7">
      <t>マエ</t>
    </rPh>
    <rPh sb="7" eb="9">
      <t>イッパン</t>
    </rPh>
    <rPh sb="9" eb="11">
      <t>ショウミ</t>
    </rPh>
    <rPh sb="11" eb="13">
      <t>ザイサン</t>
    </rPh>
    <rPh sb="13" eb="16">
      <t>ゾウゲンガク</t>
    </rPh>
    <phoneticPr fontId="2"/>
  </si>
  <si>
    <t>　　   法人税等</t>
    <rPh sb="5" eb="8">
      <t>ホウジンゼイ</t>
    </rPh>
    <rPh sb="8" eb="9">
      <t>トウ</t>
    </rPh>
    <phoneticPr fontId="2"/>
  </si>
  <si>
    <t>　　　 当期一般正味財産増減額</t>
    <rPh sb="4" eb="6">
      <t>トウキ</t>
    </rPh>
    <rPh sb="6" eb="8">
      <t>イッパン</t>
    </rPh>
    <rPh sb="8" eb="10">
      <t>ショウミ</t>
    </rPh>
    <rPh sb="10" eb="12">
      <t>ザイサン</t>
    </rPh>
    <rPh sb="12" eb="15">
      <t>ゾウゲンガク</t>
    </rPh>
    <phoneticPr fontId="2"/>
  </si>
  <si>
    <t xml:space="preserve">       一般正味財産期首残高</t>
    <rPh sb="7" eb="9">
      <t>イッパン</t>
    </rPh>
    <rPh sb="9" eb="11">
      <t>ショウミ</t>
    </rPh>
    <rPh sb="11" eb="13">
      <t>ザイサン</t>
    </rPh>
    <rPh sb="13" eb="15">
      <t>キシュ</t>
    </rPh>
    <rPh sb="15" eb="17">
      <t>ザンダカ</t>
    </rPh>
    <phoneticPr fontId="2"/>
  </si>
  <si>
    <t xml:space="preserve">       一般正味財産期末残高</t>
    <rPh sb="7" eb="9">
      <t>イッパン</t>
    </rPh>
    <rPh sb="9" eb="11">
      <t>ショウミ</t>
    </rPh>
    <rPh sb="11" eb="13">
      <t>ザイサン</t>
    </rPh>
    <rPh sb="13" eb="15">
      <t>キマツ</t>
    </rPh>
    <rPh sb="15" eb="17">
      <t>ザンダカ</t>
    </rPh>
    <phoneticPr fontId="2"/>
  </si>
  <si>
    <t>Ⅱ 指定財産増減の部</t>
    <rPh sb="2" eb="4">
      <t>シテイ</t>
    </rPh>
    <rPh sb="4" eb="6">
      <t>ザイサン</t>
    </rPh>
    <rPh sb="6" eb="8">
      <t>ゾウゲン</t>
    </rPh>
    <rPh sb="9" eb="10">
      <t>ブ</t>
    </rPh>
    <phoneticPr fontId="2"/>
  </si>
  <si>
    <t>　　　 当期指定正味財産増減額　</t>
    <rPh sb="4" eb="6">
      <t>トウキ</t>
    </rPh>
    <rPh sb="6" eb="8">
      <t>シテイ</t>
    </rPh>
    <rPh sb="8" eb="10">
      <t>ショウミ</t>
    </rPh>
    <rPh sb="10" eb="12">
      <t>ザイサン</t>
    </rPh>
    <rPh sb="12" eb="15">
      <t>ゾウゲンガク</t>
    </rPh>
    <phoneticPr fontId="2"/>
  </si>
  <si>
    <t>　　　 指定正味財産期首残高</t>
    <rPh sb="4" eb="6">
      <t>シテイ</t>
    </rPh>
    <rPh sb="6" eb="8">
      <t>ショウミ</t>
    </rPh>
    <rPh sb="8" eb="10">
      <t>ザイサン</t>
    </rPh>
    <rPh sb="10" eb="12">
      <t>キシュ</t>
    </rPh>
    <rPh sb="12" eb="14">
      <t>ザンダカ</t>
    </rPh>
    <phoneticPr fontId="2"/>
  </si>
  <si>
    <t>　　　 指定正味財産期末残高</t>
    <rPh sb="4" eb="6">
      <t>シテイ</t>
    </rPh>
    <rPh sb="6" eb="8">
      <t>ショウミ</t>
    </rPh>
    <rPh sb="8" eb="10">
      <t>ザイサン</t>
    </rPh>
    <rPh sb="10" eb="12">
      <t>キマツ</t>
    </rPh>
    <rPh sb="12" eb="14">
      <t>ザンダカ</t>
    </rPh>
    <phoneticPr fontId="2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</si>
  <si>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</si>
  <si>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　　収　支　計　算　書　　</t>
    <rPh sb="2" eb="3">
      <t>オサム</t>
    </rPh>
    <rPh sb="4" eb="5">
      <t>シ</t>
    </rPh>
    <rPh sb="6" eb="7">
      <t>ケイ</t>
    </rPh>
    <rPh sb="8" eb="9">
      <t>サン</t>
    </rPh>
    <rPh sb="10" eb="11">
      <t>ショ</t>
    </rPh>
    <phoneticPr fontId="2"/>
  </si>
  <si>
    <t>自：2022年4月1日　　至：2023年3月31日</t>
    <phoneticPr fontId="2"/>
  </si>
  <si>
    <t>収入の部</t>
    <rPh sb="0" eb="2">
      <t>シュウニュウ</t>
    </rPh>
    <rPh sb="3" eb="4">
      <t>ブ</t>
    </rPh>
    <phoneticPr fontId="2"/>
  </si>
  <si>
    <t>非収益事業</t>
    <rPh sb="0" eb="1">
      <t>ヒ</t>
    </rPh>
    <rPh sb="1" eb="3">
      <t>シュウエキ</t>
    </rPh>
    <rPh sb="3" eb="5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</si>
  <si>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</si>
  <si>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決算額</t>
    <rPh sb="0" eb="3">
      <t>ケッサンガク</t>
    </rPh>
    <phoneticPr fontId="2"/>
  </si>
  <si>
    <t>経常収益</t>
    <rPh sb="0" eb="2">
      <t>ケイジョウ</t>
    </rPh>
    <rPh sb="2" eb="4">
      <t>シュウエキ</t>
    </rPh>
    <phoneticPr fontId="2"/>
  </si>
  <si>
    <t>　事業収益</t>
    <rPh sb="1" eb="3">
      <t>ジギョウ</t>
    </rPh>
    <rPh sb="3" eb="5">
      <t>シュウエキ</t>
    </rPh>
    <phoneticPr fontId="2"/>
  </si>
  <si>
    <t>　　中間支援事業委託</t>
    <rPh sb="2" eb="4">
      <t>チュウカン</t>
    </rPh>
    <rPh sb="4" eb="6">
      <t>シエン</t>
    </rPh>
    <rPh sb="6" eb="8">
      <t>ジギョウ</t>
    </rPh>
    <rPh sb="8" eb="10">
      <t>イタク</t>
    </rPh>
    <phoneticPr fontId="2"/>
  </si>
  <si>
    <t>　　事業収入</t>
    <rPh sb="2" eb="4">
      <t>ジギョウ</t>
    </rPh>
    <rPh sb="4" eb="6">
      <t>シュウニュウ</t>
    </rPh>
    <phoneticPr fontId="2"/>
  </si>
  <si>
    <t>　雑収益　　　</t>
    <rPh sb="1" eb="2">
      <t>ザツ</t>
    </rPh>
    <rPh sb="2" eb="4">
      <t>シュウエキ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</si>
  <si>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</si>
  <si>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経常外収益</t>
    <rPh sb="0" eb="3">
      <t>ケイジョウガイ</t>
    </rPh>
    <rPh sb="3" eb="5">
      <t>シュウエキ</t>
    </rPh>
    <phoneticPr fontId="2"/>
  </si>
  <si>
    <t>　経常外収益計</t>
    <rPh sb="1" eb="4">
      <t>ケイジョウガイ</t>
    </rPh>
    <rPh sb="4" eb="6">
      <t>シュウエキ</t>
    </rPh>
    <rPh sb="6" eb="7">
      <t>ケイ</t>
    </rPh>
    <phoneticPr fontId="2"/>
  </si>
  <si>
    <t>当期収入合計</t>
    <rPh sb="0" eb="2">
      <t>トウキ</t>
    </rPh>
    <rPh sb="2" eb="4">
      <t>シュウニュウ</t>
    </rPh>
    <rPh sb="4" eb="6">
      <t>ゴウケイ</t>
    </rPh>
    <phoneticPr fontId="2"/>
  </si>
  <si>
    <t>支出の部</t>
    <rPh sb="0" eb="2">
      <t>シシュツ</t>
    </rPh>
    <rPh sb="3" eb="4">
      <t>ブ</t>
    </rPh>
    <phoneticPr fontId="2"/>
  </si>
  <si>
    <t>収益事業</t>
  </si>
  <si>
    <t>決算額</t>
  </si>
  <si>
    <t>経常費用</t>
    <rPh sb="0" eb="2">
      <t>ケイジョウ</t>
    </rPh>
    <rPh sb="2" eb="4">
      <t>ヒヨウ</t>
    </rPh>
    <phoneticPr fontId="2"/>
  </si>
  <si>
    <t>　事業費</t>
    <rPh sb="1" eb="4">
      <t>ジギョウヒ</t>
    </rPh>
    <phoneticPr fontId="2"/>
  </si>
  <si>
    <t>　　給料手当</t>
    <rPh sb="2" eb="4">
      <t>キュウリョウ</t>
    </rPh>
    <rPh sb="4" eb="6">
      <t>テアテ</t>
    </rPh>
    <phoneticPr fontId="2"/>
  </si>
  <si>
    <t>　　法定福利費</t>
    <rPh sb="2" eb="4">
      <t>ホウテイ</t>
    </rPh>
    <rPh sb="4" eb="7">
      <t>フクリヒ</t>
    </rPh>
    <phoneticPr fontId="2"/>
  </si>
  <si>
    <t>　　旅費交通費</t>
    <rPh sb="2" eb="4">
      <t>リョヒ</t>
    </rPh>
    <rPh sb="4" eb="6">
      <t>コウツウ</t>
    </rPh>
    <rPh sb="6" eb="7">
      <t>ヒ</t>
    </rPh>
    <phoneticPr fontId="2"/>
  </si>
  <si>
    <t>　　通信運搬費</t>
    <rPh sb="2" eb="4">
      <t>ツウシン</t>
    </rPh>
    <rPh sb="4" eb="7">
      <t>ウンパンヒ</t>
    </rPh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</si>
  <si>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</si>
  <si>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減価償却費</t>
    <rPh sb="2" eb="4">
      <t>ゲンカ</t>
    </rPh>
    <rPh sb="4" eb="7">
      <t>ショウキャクヒ</t>
    </rPh>
    <phoneticPr fontId="2"/>
  </si>
  <si>
    <t>　　保険料</t>
    <rPh sb="2" eb="5">
      <t>ホケンリョウ</t>
    </rPh>
    <phoneticPr fontId="2"/>
  </si>
  <si>
    <t>　　使用料</t>
    <rPh sb="2" eb="5">
      <t>シヨウリョウ</t>
    </rPh>
    <phoneticPr fontId="2"/>
  </si>
  <si>
    <t>　　報償費</t>
    <rPh sb="2" eb="5">
      <t>ホウショウヒ</t>
    </rPh>
    <phoneticPr fontId="2"/>
  </si>
  <si>
    <t>　　消耗品費</t>
    <rPh sb="2" eb="5">
      <t>ショウモウヒン</t>
    </rPh>
    <rPh sb="5" eb="6">
      <t>ヒ</t>
    </rPh>
    <phoneticPr fontId="2"/>
  </si>
  <si>
    <t>　　租税公課</t>
    <rPh sb="2" eb="4">
      <t>ソゼイ</t>
    </rPh>
    <rPh sb="4" eb="6">
      <t>コウカ</t>
    </rPh>
    <phoneticPr fontId="2"/>
  </si>
  <si>
    <t>　　委託費</t>
    <rPh sb="2" eb="5">
      <t>イタクヒ</t>
    </rPh>
    <phoneticPr fontId="2"/>
  </si>
  <si>
    <t>　　手数料</t>
    <rPh sb="2" eb="5">
      <t>テスウリョウ</t>
    </rPh>
    <phoneticPr fontId="2"/>
  </si>
  <si>
    <t>　　雑費</t>
    <rPh sb="2" eb="4">
      <t>ザッピ</t>
    </rPh>
    <phoneticPr fontId="2"/>
  </si>
  <si>
    <t xml:space="preserve">      事業費支出計</t>
    <rPh sb="6" eb="9">
      <t>ジギョウヒ</t>
    </rPh>
    <rPh sb="9" eb="11">
      <t>シシュツ</t>
    </rPh>
    <rPh sb="11" eb="12">
      <t>ケイ</t>
    </rPh>
    <phoneticPr fontId="2"/>
  </si>
  <si>
    <t>　管理費</t>
    <rPh sb="1" eb="4">
      <t>カンリヒ</t>
    </rPh>
    <phoneticPr fontId="2"/>
  </si>
  <si>
    <t>　　臨時雇賃金</t>
    <rPh sb="2" eb="4">
      <t>リンジ</t>
    </rPh>
    <rPh sb="4" eb="5">
      <t>ヤト</t>
    </rPh>
    <rPh sb="5" eb="7">
      <t>チンギン</t>
    </rPh>
    <phoneticPr fontId="2"/>
  </si>
  <si>
    <t>　　旅費交通費</t>
    <rPh sb="2" eb="4">
      <t>リョヒ</t>
    </rPh>
    <rPh sb="4" eb="7">
      <t>コウツウヒ</t>
    </rPh>
    <phoneticPr fontId="2"/>
  </si>
  <si>
    <t>　　光熱水量費</t>
    <rPh sb="2" eb="4">
      <t>コウネツ</t>
    </rPh>
    <rPh sb="4" eb="6">
      <t>スイリョウ</t>
    </rPh>
    <rPh sb="6" eb="7">
      <t>ヒ</t>
    </rPh>
    <phoneticPr fontId="2"/>
  </si>
  <si>
    <t>　　委託料</t>
    <rPh sb="2" eb="5">
      <t>イタクリョウ</t>
    </rPh>
    <phoneticPr fontId="2"/>
  </si>
  <si>
    <t>　　支払負担金</t>
    <rPh sb="2" eb="4">
      <t>シハラ</t>
    </rPh>
    <rPh sb="4" eb="7">
      <t>フタンキン</t>
    </rPh>
    <phoneticPr fontId="2"/>
  </si>
  <si>
    <t>　　　管理費支出計</t>
    <rPh sb="3" eb="5">
      <t>カンリ</t>
    </rPh>
    <rPh sb="5" eb="6">
      <t>ヒ</t>
    </rPh>
    <rPh sb="6" eb="8">
      <t>シシュツ</t>
    </rPh>
    <rPh sb="8" eb="9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</si>
  <si>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</si>
  <si>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法人税等</t>
    <rPh sb="0" eb="3">
      <t>ホウジンゼイ</t>
    </rPh>
    <rPh sb="3" eb="4">
      <t>トウ</t>
    </rPh>
    <phoneticPr fontId="2"/>
  </si>
  <si>
    <t>　　法人税等</t>
    <rPh sb="2" eb="5">
      <t>ホウジンゼイ</t>
    </rPh>
    <rPh sb="5" eb="6">
      <t>トウ</t>
    </rPh>
    <phoneticPr fontId="2"/>
  </si>
  <si>
    <t>　法人税等計</t>
    <rPh sb="1" eb="4">
      <t>ホウジンゼイ</t>
    </rPh>
    <rPh sb="4" eb="5">
      <t>トウ</t>
    </rPh>
    <rPh sb="5" eb="6">
      <t>ケイ</t>
    </rPh>
    <phoneticPr fontId="2"/>
  </si>
  <si>
    <t>当期支出合計</t>
    <rPh sb="0" eb="2">
      <t>トウキ</t>
    </rPh>
    <rPh sb="2" eb="4">
      <t>シシュツ</t>
    </rPh>
    <rPh sb="4" eb="6">
      <t>ゴウケイ</t>
    </rPh>
    <phoneticPr fontId="2"/>
  </si>
  <si>
    <t>次期繰越金</t>
    <rPh sb="0" eb="2">
      <t>ジキ</t>
    </rPh>
    <rPh sb="2" eb="5">
      <t>クリコシキン</t>
    </rPh>
    <phoneticPr fontId="2"/>
  </si>
  <si>
    <t>支出合計</t>
    <rPh sb="0" eb="2">
      <t>シシュツ</t>
    </rPh>
    <rPh sb="2" eb="4">
      <t>ゴウケイ</t>
    </rPh>
    <phoneticPr fontId="2"/>
  </si>
  <si>
    <t>財　　産　　目　　録</t>
    <rPh sb="0" eb="1">
      <t>ザイ</t>
    </rPh>
    <rPh sb="3" eb="4">
      <t>サン</t>
    </rPh>
    <rPh sb="6" eb="7">
      <t>メ</t>
    </rPh>
    <rPh sb="9" eb="10">
      <t>ロク</t>
    </rPh>
    <phoneticPr fontId="10"/>
  </si>
  <si>
    <t>　　　　　　　　　　　　　　　　　　　　　　令和5年3月31日現在</t>
    <phoneticPr fontId="2"/>
  </si>
  <si>
    <t>(単位：円)</t>
    <rPh sb="1" eb="3">
      <t>タンイ</t>
    </rPh>
    <rPh sb="4" eb="5">
      <t>エン</t>
    </rPh>
    <phoneticPr fontId="10"/>
  </si>
  <si>
    <t>貸借対照表項目</t>
    <rPh sb="0" eb="5">
      <t>タイシャクタイショウヒョウ</t>
    </rPh>
    <rPh sb="5" eb="7">
      <t>コウモク</t>
    </rPh>
    <phoneticPr fontId="2"/>
  </si>
  <si>
    <t>場所・物量等</t>
    <rPh sb="0" eb="2">
      <t>バショ</t>
    </rPh>
    <rPh sb="3" eb="5">
      <t>ブツリョウ</t>
    </rPh>
    <rPh sb="5" eb="6">
      <t>トウ</t>
    </rPh>
    <phoneticPr fontId="10"/>
  </si>
  <si>
    <t>使用目的等</t>
    <rPh sb="0" eb="2">
      <t>シヨウ</t>
    </rPh>
    <rPh sb="2" eb="4">
      <t>モクテキ</t>
    </rPh>
    <rPh sb="4" eb="5">
      <t>トウ</t>
    </rPh>
    <phoneticPr fontId="10"/>
  </si>
  <si>
    <t>金額</t>
    <rPh sb="0" eb="1">
      <t>キン</t>
    </rPh>
    <rPh sb="1" eb="2">
      <t>ガク</t>
    </rPh>
    <phoneticPr fontId="10"/>
  </si>
  <si>
    <t>（流動資産）</t>
    <phoneticPr fontId="10"/>
  </si>
  <si>
    <t>現金　</t>
    <rPh sb="0" eb="2">
      <t>ゲンキン</t>
    </rPh>
    <phoneticPr fontId="10"/>
  </si>
  <si>
    <t>手許保管</t>
    <rPh sb="0" eb="2">
      <t>テモト</t>
    </rPh>
    <rPh sb="2" eb="4">
      <t>ホカン</t>
    </rPh>
    <phoneticPr fontId="10"/>
  </si>
  <si>
    <t>運転資金として</t>
    <rPh sb="0" eb="2">
      <t>ウンテン</t>
    </rPh>
    <rPh sb="2" eb="4">
      <t>シキン</t>
    </rPh>
    <phoneticPr fontId="10"/>
  </si>
  <si>
    <t>預金</t>
    <rPh sb="0" eb="2">
      <t>ヨキン</t>
    </rPh>
    <phoneticPr fontId="10"/>
  </si>
  <si>
    <t>普通預金
きらぼし銀行町田支店</t>
    <rPh sb="0" eb="2">
      <t>フツウ</t>
    </rPh>
    <rPh sb="2" eb="4">
      <t>ヨキン</t>
    </rPh>
    <rPh sb="9" eb="11">
      <t>ギンコウ</t>
    </rPh>
    <rPh sb="11" eb="13">
      <t>マチダ</t>
    </rPh>
    <rPh sb="13" eb="15">
      <t>シテン</t>
    </rPh>
    <phoneticPr fontId="10"/>
  </si>
  <si>
    <t>前払費用</t>
    <rPh sb="0" eb="2">
      <t>マエバライ</t>
    </rPh>
    <rPh sb="2" eb="4">
      <t>ヒヨウ</t>
    </rPh>
    <phoneticPr fontId="10"/>
  </si>
  <si>
    <t>全国公益法人協会</t>
    <rPh sb="0" eb="2">
      <t>ゼンコク</t>
    </rPh>
    <rPh sb="2" eb="4">
      <t>コウエキ</t>
    </rPh>
    <rPh sb="4" eb="6">
      <t>ホウジン</t>
    </rPh>
    <rPh sb="6" eb="8">
      <t>キョウカイ</t>
    </rPh>
    <phoneticPr fontId="10"/>
  </si>
  <si>
    <t>会社役員賠償責任保険</t>
    <rPh sb="0" eb="2">
      <t>カイシャ</t>
    </rPh>
    <rPh sb="2" eb="4">
      <t>ヤクイン</t>
    </rPh>
    <rPh sb="4" eb="6">
      <t>バイショウ</t>
    </rPh>
    <rPh sb="6" eb="8">
      <t>セキニン</t>
    </rPh>
    <rPh sb="8" eb="10">
      <t>ホケン</t>
    </rPh>
    <phoneticPr fontId="10"/>
  </si>
  <si>
    <t>(株)メガ</t>
    <rPh sb="0" eb="3">
      <t>カブ</t>
    </rPh>
    <phoneticPr fontId="10"/>
  </si>
  <si>
    <t>ﾌﾚｯﾂ光ﾈｸｽﾄ、SPICA/Cloud利用料</t>
    <rPh sb="4" eb="5">
      <t>ヒカリ</t>
    </rPh>
    <rPh sb="21" eb="24">
      <t>リヨウリョウ</t>
    </rPh>
    <phoneticPr fontId="10"/>
  </si>
  <si>
    <t>未収入金</t>
    <rPh sb="0" eb="2">
      <t>ミシュウ</t>
    </rPh>
    <rPh sb="2" eb="4">
      <t>ニュウキン</t>
    </rPh>
    <phoneticPr fontId="2"/>
  </si>
  <si>
    <t>町田市</t>
    <rPh sb="0" eb="3">
      <t>マチダシ</t>
    </rPh>
    <phoneticPr fontId="2"/>
  </si>
  <si>
    <t>交通安全・防犯に係る協働事業企画運営</t>
    <rPh sb="0" eb="2">
      <t>コウツウ</t>
    </rPh>
    <rPh sb="2" eb="4">
      <t>アンゼン</t>
    </rPh>
    <rPh sb="5" eb="7">
      <t>ボウハン</t>
    </rPh>
    <rPh sb="8" eb="9">
      <t>カカ</t>
    </rPh>
    <rPh sb="10" eb="12">
      <t>キョウドウ</t>
    </rPh>
    <rPh sb="12" eb="14">
      <t>ジギョウ</t>
    </rPh>
    <rPh sb="14" eb="16">
      <t>キカク</t>
    </rPh>
    <rPh sb="16" eb="18">
      <t>ウンエイ</t>
    </rPh>
    <phoneticPr fontId="2"/>
  </si>
  <si>
    <t>交通安全啓発物企画制作</t>
    <rPh sb="0" eb="2">
      <t>コウツウ</t>
    </rPh>
    <rPh sb="2" eb="4">
      <t>アンゼン</t>
    </rPh>
    <rPh sb="4" eb="6">
      <t>ケイハツ</t>
    </rPh>
    <rPh sb="6" eb="7">
      <t>ブツ</t>
    </rPh>
    <rPh sb="7" eb="9">
      <t>キカク</t>
    </rPh>
    <rPh sb="9" eb="11">
      <t>セイサク</t>
    </rPh>
    <phoneticPr fontId="2"/>
  </si>
  <si>
    <t>小山田エリア交流回遊拠点整備に向けたワークショップ開催</t>
    <rPh sb="0" eb="2">
      <t>オヤマ</t>
    </rPh>
    <rPh sb="2" eb="3">
      <t>タ</t>
    </rPh>
    <rPh sb="6" eb="8">
      <t>コウリュウ</t>
    </rPh>
    <rPh sb="8" eb="10">
      <t>カイユウ</t>
    </rPh>
    <rPh sb="10" eb="12">
      <t>キョテン</t>
    </rPh>
    <rPh sb="12" eb="14">
      <t>セイビ</t>
    </rPh>
    <rPh sb="15" eb="16">
      <t>ム</t>
    </rPh>
    <rPh sb="25" eb="27">
      <t>カイサイ</t>
    </rPh>
    <phoneticPr fontId="2"/>
  </si>
  <si>
    <t>小山田の里山環境活用の拠点づくりに関するワークショップ報告書作成</t>
    <rPh sb="0" eb="2">
      <t>オヤマ</t>
    </rPh>
    <rPh sb="2" eb="3">
      <t>タ</t>
    </rPh>
    <rPh sb="4" eb="6">
      <t>サトヤマ</t>
    </rPh>
    <rPh sb="6" eb="8">
      <t>カンキョウ</t>
    </rPh>
    <rPh sb="8" eb="10">
      <t>カツヨウ</t>
    </rPh>
    <rPh sb="11" eb="13">
      <t>キョテン</t>
    </rPh>
    <rPh sb="17" eb="18">
      <t>カン</t>
    </rPh>
    <rPh sb="27" eb="30">
      <t>ホウコクショ</t>
    </rPh>
    <rPh sb="30" eb="32">
      <t>サクセイ</t>
    </rPh>
    <phoneticPr fontId="2"/>
  </si>
  <si>
    <t>社会福祉法人まちだ育成会</t>
    <rPh sb="0" eb="2">
      <t>シャカイ</t>
    </rPh>
    <rPh sb="2" eb="4">
      <t>フクシ</t>
    </rPh>
    <rPh sb="4" eb="6">
      <t>ホウジン</t>
    </rPh>
    <rPh sb="9" eb="12">
      <t>イクセイカイ</t>
    </rPh>
    <phoneticPr fontId="2"/>
  </si>
  <si>
    <t>まちだ育成会職員研修企画・実施</t>
    <rPh sb="3" eb="6">
      <t>イクセイカイ</t>
    </rPh>
    <rPh sb="6" eb="8">
      <t>ショクイン</t>
    </rPh>
    <rPh sb="8" eb="10">
      <t>ケンシュウ</t>
    </rPh>
    <rPh sb="10" eb="12">
      <t>キカク</t>
    </rPh>
    <rPh sb="13" eb="15">
      <t>ジッシ</t>
    </rPh>
    <phoneticPr fontId="2"/>
  </si>
  <si>
    <t>練馬区地域文化部協働推進課</t>
    <rPh sb="0" eb="3">
      <t>ネリマク</t>
    </rPh>
    <rPh sb="3" eb="5">
      <t>チイキ</t>
    </rPh>
    <rPh sb="5" eb="7">
      <t>ブンカ</t>
    </rPh>
    <rPh sb="7" eb="8">
      <t>ブ</t>
    </rPh>
    <rPh sb="8" eb="10">
      <t>キョウドウ</t>
    </rPh>
    <rPh sb="10" eb="12">
      <t>スイシン</t>
    </rPh>
    <rPh sb="12" eb="13">
      <t>カ</t>
    </rPh>
    <phoneticPr fontId="2"/>
  </si>
  <si>
    <t>地域おこしプロジェクト事業選定審査</t>
    <rPh sb="0" eb="2">
      <t>チイキ</t>
    </rPh>
    <rPh sb="11" eb="13">
      <t>ジギョウ</t>
    </rPh>
    <rPh sb="13" eb="15">
      <t>センテイ</t>
    </rPh>
    <rPh sb="15" eb="17">
      <t>シンサ</t>
    </rPh>
    <phoneticPr fontId="2"/>
  </si>
  <si>
    <t>流動資産合計</t>
    <rPh sb="4" eb="6">
      <t>ゴウケイ</t>
    </rPh>
    <phoneticPr fontId="10"/>
  </si>
  <si>
    <t>（固定資産）</t>
    <phoneticPr fontId="10"/>
  </si>
  <si>
    <t>その他固定資産</t>
    <rPh sb="2" eb="3">
      <t>タ</t>
    </rPh>
    <rPh sb="3" eb="5">
      <t>コテイ</t>
    </rPh>
    <rPh sb="5" eb="7">
      <t>シサン</t>
    </rPh>
    <phoneticPr fontId="10"/>
  </si>
  <si>
    <t>工具器具備品</t>
    <rPh sb="0" eb="6">
      <t>コウグキグビヒン</t>
    </rPh>
    <phoneticPr fontId="10"/>
  </si>
  <si>
    <t>パソコン　7台</t>
    <rPh sb="6" eb="7">
      <t>ダイ</t>
    </rPh>
    <phoneticPr fontId="10"/>
  </si>
  <si>
    <t>管理業務に使用</t>
    <rPh sb="0" eb="2">
      <t>カンリ</t>
    </rPh>
    <rPh sb="2" eb="4">
      <t>ギョウム</t>
    </rPh>
    <rPh sb="5" eb="7">
      <t>シヨウ</t>
    </rPh>
    <phoneticPr fontId="10"/>
  </si>
  <si>
    <t>ソフトウェア</t>
    <phoneticPr fontId="10"/>
  </si>
  <si>
    <t>キントーン</t>
    <phoneticPr fontId="10"/>
  </si>
  <si>
    <t>固定資産合計</t>
    <rPh sb="0" eb="2">
      <t>コテイ</t>
    </rPh>
    <rPh sb="2" eb="4">
      <t>シサン</t>
    </rPh>
    <rPh sb="4" eb="6">
      <t>ゴウケイ</t>
    </rPh>
    <phoneticPr fontId="10"/>
  </si>
  <si>
    <t>（投資等）</t>
    <rPh sb="1" eb="3">
      <t>トウシ</t>
    </rPh>
    <rPh sb="3" eb="4">
      <t>トウ</t>
    </rPh>
    <phoneticPr fontId="10"/>
  </si>
  <si>
    <t>投資等</t>
    <rPh sb="0" eb="2">
      <t>トウシ</t>
    </rPh>
    <rPh sb="2" eb="3">
      <t>トウ</t>
    </rPh>
    <phoneticPr fontId="2"/>
  </si>
  <si>
    <t>定期預金</t>
    <rPh sb="0" eb="2">
      <t>テイキ</t>
    </rPh>
    <rPh sb="2" eb="4">
      <t>ヨキン</t>
    </rPh>
    <phoneticPr fontId="2"/>
  </si>
  <si>
    <t>きらぼし銀行町田支店</t>
    <rPh sb="4" eb="6">
      <t>ギンコウ</t>
    </rPh>
    <rPh sb="6" eb="8">
      <t>マチダ</t>
    </rPh>
    <rPh sb="8" eb="10">
      <t>シテン</t>
    </rPh>
    <phoneticPr fontId="2"/>
  </si>
  <si>
    <t>基本財産として保有</t>
    <rPh sb="0" eb="2">
      <t>キホン</t>
    </rPh>
    <rPh sb="2" eb="4">
      <t>ザイサン</t>
    </rPh>
    <rPh sb="7" eb="9">
      <t>ホユウ</t>
    </rPh>
    <phoneticPr fontId="2"/>
  </si>
  <si>
    <t>投資等合計</t>
    <rPh sb="0" eb="2">
      <t>トウシ</t>
    </rPh>
    <rPh sb="2" eb="3">
      <t>トウ</t>
    </rPh>
    <rPh sb="3" eb="5">
      <t>ゴウケイ</t>
    </rPh>
    <phoneticPr fontId="10"/>
  </si>
  <si>
    <t xml:space="preserve"> 資　産　合　計</t>
    <rPh sb="1" eb="2">
      <t>シ</t>
    </rPh>
    <rPh sb="3" eb="4">
      <t>サン</t>
    </rPh>
    <rPh sb="5" eb="6">
      <t>ゴウ</t>
    </rPh>
    <rPh sb="7" eb="8">
      <t>ケイ</t>
    </rPh>
    <phoneticPr fontId="10"/>
  </si>
  <si>
    <t>(流動負債)</t>
    <phoneticPr fontId="10"/>
  </si>
  <si>
    <t>未払金</t>
    <rPh sb="0" eb="2">
      <t>ミハラ</t>
    </rPh>
    <rPh sb="2" eb="3">
      <t>キン</t>
    </rPh>
    <phoneticPr fontId="10"/>
  </si>
  <si>
    <t>ホークアイ他業者に対する未払金15件</t>
    <rPh sb="5" eb="6">
      <t>ホカ</t>
    </rPh>
    <rPh sb="6" eb="8">
      <t>ギョウシャ</t>
    </rPh>
    <rPh sb="9" eb="10">
      <t>タイ</t>
    </rPh>
    <rPh sb="12" eb="15">
      <t>ミハライキン</t>
    </rPh>
    <rPh sb="17" eb="18">
      <t>ケン</t>
    </rPh>
    <phoneticPr fontId="2"/>
  </si>
  <si>
    <t>未払費用</t>
    <rPh sb="0" eb="2">
      <t>ミハライ</t>
    </rPh>
    <rPh sb="2" eb="4">
      <t>ヒヨウ</t>
    </rPh>
    <phoneticPr fontId="2"/>
  </si>
  <si>
    <t>職員に対する未払費用</t>
    <rPh sb="0" eb="2">
      <t>ショクイン</t>
    </rPh>
    <rPh sb="3" eb="4">
      <t>タイ</t>
    </rPh>
    <rPh sb="6" eb="8">
      <t>ミバライ</t>
    </rPh>
    <rPh sb="8" eb="10">
      <t>ヒヨウ</t>
    </rPh>
    <phoneticPr fontId="10"/>
  </si>
  <si>
    <t>3月分給与及び通勤費</t>
    <rPh sb="1" eb="3">
      <t>ツキブン</t>
    </rPh>
    <rPh sb="3" eb="5">
      <t>キュウヨ</t>
    </rPh>
    <rPh sb="5" eb="6">
      <t>オヨ</t>
    </rPh>
    <rPh sb="7" eb="10">
      <t>ツウキンヒ</t>
    </rPh>
    <phoneticPr fontId="10"/>
  </si>
  <si>
    <t>社会保険料他3月分未払費用</t>
    <rPh sb="0" eb="2">
      <t>シャカイ</t>
    </rPh>
    <rPh sb="2" eb="5">
      <t>ホケンリョウ</t>
    </rPh>
    <rPh sb="5" eb="6">
      <t>ホカ</t>
    </rPh>
    <rPh sb="7" eb="9">
      <t>ツキブン</t>
    </rPh>
    <rPh sb="9" eb="11">
      <t>ミハライ</t>
    </rPh>
    <rPh sb="11" eb="13">
      <t>ヒヨウ</t>
    </rPh>
    <phoneticPr fontId="10"/>
  </si>
  <si>
    <t>未払法人税等</t>
    <rPh sb="0" eb="2">
      <t>ミハライ</t>
    </rPh>
    <rPh sb="2" eb="5">
      <t>ホウジンゼイ</t>
    </rPh>
    <rPh sb="5" eb="6">
      <t>トウ</t>
    </rPh>
    <phoneticPr fontId="10"/>
  </si>
  <si>
    <t>東京都、町田市</t>
    <rPh sb="0" eb="3">
      <t>トウキョウト</t>
    </rPh>
    <rPh sb="4" eb="7">
      <t>マチダシ</t>
    </rPh>
    <phoneticPr fontId="10"/>
  </si>
  <si>
    <t>均等割</t>
    <rPh sb="0" eb="3">
      <t>キントウワリ</t>
    </rPh>
    <phoneticPr fontId="10"/>
  </si>
  <si>
    <t>未払消費税等</t>
    <rPh sb="0" eb="2">
      <t>ミハライ</t>
    </rPh>
    <rPh sb="2" eb="5">
      <t>ショウヒゼイ</t>
    </rPh>
    <rPh sb="5" eb="6">
      <t>トウ</t>
    </rPh>
    <phoneticPr fontId="10"/>
  </si>
  <si>
    <t>税務署</t>
    <rPh sb="0" eb="3">
      <t>ゼイムショ</t>
    </rPh>
    <phoneticPr fontId="10"/>
  </si>
  <si>
    <t>消費税</t>
    <rPh sb="0" eb="3">
      <t>ショウヒゼイ</t>
    </rPh>
    <phoneticPr fontId="10"/>
  </si>
  <si>
    <t>預り金</t>
    <rPh sb="0" eb="1">
      <t>アズカ</t>
    </rPh>
    <rPh sb="2" eb="3">
      <t>キン</t>
    </rPh>
    <phoneticPr fontId="2"/>
  </si>
  <si>
    <t>職員等からの預り金</t>
    <rPh sb="0" eb="2">
      <t>ショクイン</t>
    </rPh>
    <rPh sb="2" eb="3">
      <t>トウ</t>
    </rPh>
    <rPh sb="6" eb="7">
      <t>アズカ</t>
    </rPh>
    <rPh sb="8" eb="9">
      <t>キン</t>
    </rPh>
    <phoneticPr fontId="10"/>
  </si>
  <si>
    <t>源泉所得税、住民税</t>
    <rPh sb="0" eb="2">
      <t>ゲンセン</t>
    </rPh>
    <rPh sb="2" eb="5">
      <t>ショトクゼイ</t>
    </rPh>
    <rPh sb="6" eb="9">
      <t>ジュウミンゼイ</t>
    </rPh>
    <phoneticPr fontId="10"/>
  </si>
  <si>
    <t>流動負債合計</t>
    <rPh sb="2" eb="4">
      <t>フサイ</t>
    </rPh>
    <rPh sb="4" eb="6">
      <t>ゴウケイ</t>
    </rPh>
    <phoneticPr fontId="10"/>
  </si>
  <si>
    <t xml:space="preserve"> 負　債　合　計</t>
    <rPh sb="1" eb="2">
      <t>フ</t>
    </rPh>
    <rPh sb="3" eb="4">
      <t>サイ</t>
    </rPh>
    <rPh sb="5" eb="6">
      <t>ゴウ</t>
    </rPh>
    <rPh sb="7" eb="8">
      <t>ケイ</t>
    </rPh>
    <phoneticPr fontId="10"/>
  </si>
  <si>
    <t xml:space="preserve"> 正   味  財   産</t>
    <rPh sb="1" eb="2">
      <t>セイ</t>
    </rPh>
    <rPh sb="5" eb="6">
      <t>アジ</t>
    </rPh>
    <rPh sb="8" eb="9">
      <t>ザイ</t>
    </rPh>
    <rPh sb="12" eb="13">
      <t>サン</t>
    </rPh>
    <phoneticPr fontId="10"/>
  </si>
  <si>
    <t xml:space="preserve">  附 属 明 細 書  </t>
    <rPh sb="2" eb="3">
      <t>フ</t>
    </rPh>
    <rPh sb="4" eb="5">
      <t>ゾク</t>
    </rPh>
    <rPh sb="6" eb="7">
      <t>アキラ</t>
    </rPh>
    <rPh sb="8" eb="9">
      <t>ホソ</t>
    </rPh>
    <rPh sb="10" eb="11">
      <t>ショ</t>
    </rPh>
    <phoneticPr fontId="2"/>
  </si>
  <si>
    <t>1、固定資産の明細</t>
    <rPh sb="2" eb="6">
      <t>コテイシサン</t>
    </rPh>
    <rPh sb="7" eb="9">
      <t>メイサイ</t>
    </rPh>
    <phoneticPr fontId="2"/>
  </si>
  <si>
    <t>有形固定資産及び</t>
    <rPh sb="0" eb="2">
      <t>ユウケイ</t>
    </rPh>
    <rPh sb="2" eb="6">
      <t>コテイシサン</t>
    </rPh>
    <rPh sb="6" eb="7">
      <t>オヨ</t>
    </rPh>
    <phoneticPr fontId="2"/>
  </si>
  <si>
    <t>資産の種類</t>
    <rPh sb="0" eb="2">
      <t>シサン</t>
    </rPh>
    <rPh sb="3" eb="5">
      <t>シュルイ</t>
    </rPh>
    <phoneticPr fontId="2"/>
  </si>
  <si>
    <t>取得価額</t>
    <rPh sb="0" eb="2">
      <t>シュトク</t>
    </rPh>
    <rPh sb="2" eb="4">
      <t>カガク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</si>
  <si>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</si>
  <si>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期末帳簿価額</t>
    <rPh sb="0" eb="2">
      <t>キマツ</t>
    </rPh>
    <rPh sb="2" eb="4">
      <t>チョウボ</t>
    </rPh>
    <rPh sb="4" eb="6">
      <t>カガク</t>
    </rPh>
    <phoneticPr fontId="2"/>
  </si>
  <si>
    <t>無形固定資産の明細区分</t>
    <rPh sb="0" eb="2">
      <t>ムケイ</t>
    </rPh>
    <rPh sb="2" eb="6">
      <t>コテイシサン</t>
    </rPh>
    <rPh sb="7" eb="9">
      <t>メイサイ</t>
    </rPh>
    <rPh sb="9" eb="11">
      <t>クブン</t>
    </rPh>
    <phoneticPr fontId="2"/>
  </si>
  <si>
    <t>有形固定資産</t>
    <rPh sb="0" eb="2">
      <t>ユウケイ</t>
    </rPh>
    <rPh sb="2" eb="6">
      <t>コテイシサン</t>
    </rPh>
    <phoneticPr fontId="2"/>
  </si>
  <si>
    <t>パソコンレッツノート（H31.4）</t>
    <phoneticPr fontId="2"/>
  </si>
  <si>
    <t>パソコンレッツノート（R2.3)</t>
    <phoneticPr fontId="2"/>
  </si>
  <si>
    <t>パソコンレッツノート（R3.3）</t>
    <phoneticPr fontId="2"/>
  </si>
  <si>
    <t>パソコンレッツノート（R4.4)</t>
    <phoneticPr fontId="2"/>
  </si>
  <si>
    <t>パソコンCFーSV2(R4.9)</t>
    <phoneticPr fontId="2"/>
  </si>
  <si>
    <t>パソコンFMV(R5.3)</t>
    <phoneticPr fontId="2"/>
  </si>
  <si>
    <t>パソコンCF-SR3（R5.3)</t>
    <phoneticPr fontId="2"/>
  </si>
  <si>
    <t>計</t>
    <rPh sb="0" eb="1">
      <t>ケイ</t>
    </rPh>
    <phoneticPr fontId="2"/>
  </si>
  <si>
    <t>無形固定資産</t>
    <rPh sb="0" eb="2">
      <t>ムケイ</t>
    </rPh>
    <rPh sb="2" eb="6">
      <t>コテイシサン</t>
    </rPh>
    <phoneticPr fontId="2"/>
  </si>
  <si>
    <t>キントーン</t>
    <phoneticPr fontId="2"/>
  </si>
  <si>
    <t>固定資産の減価償却の方法</t>
    <rPh sb="0" eb="4">
      <t>コテイシサン</t>
    </rPh>
    <rPh sb="5" eb="7">
      <t>ゲンカ</t>
    </rPh>
    <rPh sb="7" eb="9">
      <t>ショウキャク</t>
    </rPh>
    <rPh sb="10" eb="12">
      <t>ホウホウ</t>
    </rPh>
    <phoneticPr fontId="2"/>
  </si>
  <si>
    <t>有形固定資産：定率法</t>
    <rPh sb="0" eb="2">
      <t>ユウケイ</t>
    </rPh>
    <rPh sb="2" eb="6">
      <t>コテイシサン</t>
    </rPh>
    <rPh sb="7" eb="10">
      <t>テイリツホウ</t>
    </rPh>
    <phoneticPr fontId="2"/>
  </si>
  <si>
    <t>無形固定資産：定額法</t>
    <rPh sb="0" eb="2">
      <t>ムケイ</t>
    </rPh>
    <rPh sb="2" eb="6">
      <t>コテイシサン</t>
    </rPh>
    <rPh sb="7" eb="10">
      <t>テイガクホウ</t>
    </rPh>
    <phoneticPr fontId="2"/>
  </si>
  <si>
    <t>個　別　注　記　表</t>
    <rPh sb="0" eb="1">
      <t>コ</t>
    </rPh>
    <rPh sb="2" eb="3">
      <t>ベツ</t>
    </rPh>
    <rPh sb="4" eb="5">
      <t>チュウ</t>
    </rPh>
    <rPh sb="6" eb="7">
      <t>キ</t>
    </rPh>
    <rPh sb="8" eb="9">
      <t>オモテ</t>
    </rPh>
    <phoneticPr fontId="2"/>
  </si>
  <si>
    <t>会計基準</t>
    <rPh sb="0" eb="2">
      <t>カイケイ</t>
    </rPh>
    <rPh sb="2" eb="4">
      <t>キジュン</t>
    </rPh>
    <phoneticPr fontId="2"/>
  </si>
  <si>
    <t>この計算書類は、公益法人の会計基準によって作成しています。</t>
    <rPh sb="8" eb="10">
      <t>コウエキ</t>
    </rPh>
    <rPh sb="10" eb="12">
      <t>ホウジン</t>
    </rPh>
    <rPh sb="15" eb="17">
      <t>キジュン</t>
    </rPh>
    <phoneticPr fontId="2"/>
  </si>
  <si>
    <t>固定資産の評価方法</t>
    <rPh sb="0" eb="4">
      <t>コテイシサン</t>
    </rPh>
    <rPh sb="5" eb="7">
      <t>ヒョウカ</t>
    </rPh>
    <rPh sb="7" eb="9">
      <t>ホウホウ</t>
    </rPh>
    <phoneticPr fontId="2"/>
  </si>
  <si>
    <t>(1)有形固定資産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</si>
  <si>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定率法を採用しています。</t>
  </si>
  <si>
    <t>採用しています。</t>
    <rPh sb="0" eb="2">
      <t>サイヨウ</t>
    </rPh>
    <phoneticPr fontId="2"/>
  </si>
  <si>
    <t>(2) 無形固定資産　　　　　　　　　　　　　　　　　　　　　　　　　　　　　　　　　　</t>
    <phoneticPr fontId="2"/>
  </si>
  <si>
    <t>定額法を採用しています。</t>
  </si>
  <si>
    <t>消費税等の会計処理</t>
    <rPh sb="0" eb="3">
      <t>ショウヒゼイ</t>
    </rPh>
    <rPh sb="3" eb="4">
      <t>トウ</t>
    </rPh>
    <rPh sb="5" eb="7">
      <t>カイケイ</t>
    </rPh>
    <rPh sb="7" eb="9">
      <t>ショリ</t>
    </rPh>
    <phoneticPr fontId="2"/>
  </si>
  <si>
    <t>消費税等の会計処理は税込方式によっています。</t>
    <rPh sb="0" eb="3">
      <t>ショウヒゼイ</t>
    </rPh>
    <rPh sb="3" eb="4">
      <t>トウ</t>
    </rPh>
    <rPh sb="5" eb="7">
      <t>カイケイ</t>
    </rPh>
    <rPh sb="7" eb="9">
      <t>ショリ</t>
    </rPh>
    <rPh sb="10" eb="12">
      <t>ゼイコ</t>
    </rPh>
    <rPh sb="12" eb="14">
      <t>ホウシキ</t>
    </rPh>
    <phoneticPr fontId="2"/>
  </si>
  <si>
    <t>損　益　金　処　分　表</t>
    <rPh sb="0" eb="1">
      <t>ソン</t>
    </rPh>
    <rPh sb="2" eb="3">
      <t>エキ</t>
    </rPh>
    <rPh sb="4" eb="5">
      <t>カネ</t>
    </rPh>
    <rPh sb="6" eb="7">
      <t>トコロ</t>
    </rPh>
    <rPh sb="8" eb="9">
      <t>ブン</t>
    </rPh>
    <rPh sb="10" eb="11">
      <t>ヒョウ</t>
    </rPh>
    <phoneticPr fontId="2"/>
  </si>
  <si>
    <t>自　令和 4年 4月 1日</t>
    <rPh sb="0" eb="1">
      <t>ジ</t>
    </rPh>
    <rPh sb="6" eb="7">
      <t>ネン</t>
    </rPh>
    <rPh sb="9" eb="10">
      <t>ツキ</t>
    </rPh>
    <rPh sb="12" eb="13">
      <t>ニチ</t>
    </rPh>
    <phoneticPr fontId="2"/>
  </si>
  <si>
    <t>至　令和 5年 3月31日</t>
    <rPh sb="0" eb="1">
      <t>イタ</t>
    </rPh>
    <rPh sb="2" eb="4">
      <t>レイワ</t>
    </rPh>
    <rPh sb="6" eb="7">
      <t>ネン</t>
    </rPh>
    <rPh sb="9" eb="10">
      <t>ツキ</t>
    </rPh>
    <rPh sb="12" eb="13">
      <t>ニチ</t>
    </rPh>
    <phoneticPr fontId="2"/>
  </si>
  <si>
    <t>出捐金</t>
    <rPh sb="0" eb="3">
      <t>シュツエンキン</t>
    </rPh>
    <phoneticPr fontId="2"/>
  </si>
  <si>
    <t>　出捐金</t>
    <rPh sb="1" eb="4">
      <t>シュツエンキン</t>
    </rPh>
    <phoneticPr fontId="2"/>
  </si>
  <si>
    <t>当期首残高</t>
    <rPh sb="0" eb="1">
      <t>トウ</t>
    </rPh>
    <rPh sb="1" eb="3">
      <t>キシュ</t>
    </rPh>
    <rPh sb="3" eb="5">
      <t>ザンダカ</t>
    </rPh>
    <phoneticPr fontId="2"/>
  </si>
  <si>
    <t>当期変動額</t>
    <rPh sb="0" eb="1">
      <t>トウ</t>
    </rPh>
    <rPh sb="2" eb="4">
      <t>ヘンドウ</t>
    </rPh>
    <rPh sb="4" eb="5">
      <t>ガク</t>
    </rPh>
    <phoneticPr fontId="2"/>
  </si>
  <si>
    <t>当期末残高</t>
    <rPh sb="0" eb="3">
      <t>トウキマツ</t>
    </rPh>
    <rPh sb="3" eb="5">
      <t>ザンダカ</t>
    </rPh>
    <phoneticPr fontId="2"/>
  </si>
  <si>
    <t>　利益剰余金</t>
    <rPh sb="1" eb="3">
      <t>リエキ</t>
    </rPh>
    <rPh sb="3" eb="6">
      <t>ジョウヨキン</t>
    </rPh>
    <phoneticPr fontId="2"/>
  </si>
  <si>
    <t>　　その他利益剰余金</t>
    <rPh sb="4" eb="5">
      <t>タ</t>
    </rPh>
    <rPh sb="5" eb="7">
      <t>リエキ</t>
    </rPh>
    <rPh sb="7" eb="10">
      <t>ジョウヨキン</t>
    </rPh>
    <phoneticPr fontId="2"/>
  </si>
  <si>
    <t>　　　繰越利益剰余金</t>
    <rPh sb="3" eb="5">
      <t>クリコ</t>
    </rPh>
    <rPh sb="5" eb="7">
      <t>リエキ</t>
    </rPh>
    <rPh sb="7" eb="10">
      <t>ジョウヨキン</t>
    </rPh>
    <phoneticPr fontId="2"/>
  </si>
  <si>
    <t>当期純利益</t>
    <rPh sb="0" eb="2">
      <t>トウキ</t>
    </rPh>
    <rPh sb="2" eb="5">
      <t>ジュンリエキ</t>
    </rPh>
    <phoneticPr fontId="2"/>
  </si>
  <si>
    <t>　利益剰余金合計</t>
    <rPh sb="1" eb="3">
      <t>リエキ</t>
    </rPh>
    <rPh sb="3" eb="6">
      <t>ジョウヨキン</t>
    </rPh>
    <rPh sb="6" eb="8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</si>
  <si>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</si>
  <si>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</si>
  <si>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日本年金機構他に対する未払費用3件</t>
    <rPh sb="0" eb="2">
      <t>ニホン</t>
    </rPh>
    <rPh sb="2" eb="4">
      <t>ネンキン</t>
    </rPh>
    <rPh sb="4" eb="6">
      <t>キコウ</t>
    </rPh>
    <rPh sb="6" eb="7">
      <t>ホカ</t>
    </rPh>
    <rPh sb="8" eb="9">
      <t>タイ</t>
    </rPh>
    <rPh sb="11" eb="13">
      <t>ミハライ</t>
    </rPh>
    <rPh sb="13" eb="15">
      <t>ヒヨウ</t>
    </rPh>
    <rPh sb="16" eb="17">
      <t>ケン</t>
    </rPh>
    <phoneticPr fontId="2"/>
  </si>
  <si>
    <t>建物並びに建物附属設備及び構築物については定額法を</t>
    <rPh sb="0" eb="2">
      <t>タテモノ</t>
    </rPh>
    <rPh sb="2" eb="3">
      <t>ナラ</t>
    </rPh>
    <rPh sb="5" eb="7">
      <t>タテモノ</t>
    </rPh>
    <rPh sb="7" eb="9">
      <t>フゾク</t>
    </rPh>
    <rPh sb="9" eb="11">
      <t>セツビ</t>
    </rPh>
    <rPh sb="11" eb="12">
      <t>オヨ</t>
    </rPh>
    <rPh sb="13" eb="16">
      <t>コウチクブツ</t>
    </rPh>
    <rPh sb="21" eb="24">
      <t>テイガクホウ</t>
    </rPh>
    <phoneticPr fontId="2"/>
  </si>
  <si>
    <t>リフレクタークリップ制作費他</t>
    <rPh sb="10" eb="13">
      <t>セイサクヒ</t>
    </rPh>
    <rPh sb="13" eb="14">
      <t>ホカ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</si>
</sst>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"/>
    <numFmt numFmtId="178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u/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0" fontId="5" fillId="0" borderId="6" xfId="0" applyFont="1" applyBorder="1">
      <alignment vertical="center"/>
    </xf>
    <xf numFmtId="177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177" fontId="5" fillId="0" borderId="5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76" fontId="5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176" fontId="8" fillId="0" borderId="3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2" borderId="3" xfId="0" applyFont="1" applyFill="1" applyBorder="1">
      <alignment vertical="center"/>
    </xf>
    <xf numFmtId="178" fontId="5" fillId="2" borderId="7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>
      <alignment vertical="center"/>
    </xf>
    <xf numFmtId="177" fontId="5" fillId="2" borderId="7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distributed" vertical="center"/>
    </xf>
    <xf numFmtId="177" fontId="5" fillId="2" borderId="2" xfId="0" applyNumberFormat="1" applyFont="1" applyFill="1" applyBorder="1">
      <alignment vertical="center"/>
    </xf>
    <xf numFmtId="0" fontId="5" fillId="2" borderId="0" xfId="0" applyFont="1" applyFill="1" applyAlignment="1">
      <alignment horizontal="distributed" vertical="center"/>
    </xf>
    <xf numFmtId="177" fontId="5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7" fontId="5" fillId="2" borderId="6" xfId="0" applyNumberFormat="1" applyFont="1" applyFill="1" applyBorder="1">
      <alignment vertical="center"/>
    </xf>
    <xf numFmtId="177" fontId="5" fillId="0" borderId="6" xfId="0" applyNumberFormat="1" applyFont="1" applyBorder="1">
      <alignment vertical="center"/>
    </xf>
    <xf numFmtId="0" fontId="11" fillId="0" borderId="0" xfId="0" applyFont="1" applyAlignment="1"/>
    <xf numFmtId="0" fontId="12" fillId="0" borderId="0" xfId="0" applyFont="1" applyAlignment="1">
      <alignment horizontal="right"/>
    </xf>
    <xf numFmtId="0" fontId="11" fillId="0" borderId="1" xfId="0" applyFont="1" applyBorder="1" applyAlignment="1"/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left"/>
    </xf>
    <xf numFmtId="0" fontId="12" fillId="0" borderId="2" xfId="0" applyFont="1" applyBorder="1" applyAlignment="1"/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0" fontId="12" fillId="0" borderId="2" xfId="0" applyFont="1" applyBorder="1" applyAlignment="1">
      <alignment horizontal="left" vertical="center" wrapText="1"/>
    </xf>
    <xf numFmtId="38" fontId="12" fillId="0" borderId="2" xfId="1" applyFont="1" applyFill="1" applyBorder="1" applyAlignment="1"/>
    <xf numFmtId="0" fontId="12" fillId="0" borderId="2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7" xfId="0" applyFont="1" applyBorder="1" applyAlignment="1">
      <alignment horizontal="left" vertical="center" wrapText="1"/>
    </xf>
    <xf numFmtId="38" fontId="12" fillId="0" borderId="5" xfId="1" applyFont="1" applyFill="1" applyBorder="1" applyAlignment="1"/>
    <xf numFmtId="0" fontId="12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" xfId="0" applyFont="1" applyBorder="1">
      <alignment vertical="center"/>
    </xf>
    <xf numFmtId="177" fontId="7" fillId="0" borderId="2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16" xfId="0" applyFont="1" applyBorder="1">
      <alignment vertical="center"/>
    </xf>
    <xf numFmtId="176" fontId="5" fillId="0" borderId="16" xfId="0" applyNumberFormat="1" applyFont="1" applyBorder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5" xfId="0" applyFont="1" applyBorder="1">
      <alignment vertical="center"/>
    </xf>
    <xf numFmtId="176" fontId="5" fillId="0" borderId="15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5" xfId="0" applyFont="1" applyBorder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1493520</xdr:colOff>
      <xdr:row>0</xdr:row>
      <xdr:rowOff>30480</xdr:rowOff>
    </xdr:from>
    <xdr:to>
      <xdr:col>3</xdr:col>
      <xdr:colOff>548640</xdr:colOff>
      <xdr:row>2</xdr:row>
      <xdr:rowOff>30480</xdr:rowOff>
    </xdr:to>
    <xdr:sp macro="" textlink="">
      <xdr:nvSpPr>
        <xdr:cNvPr id="2" name="テキスト ボックス 6">
          <a:extLst>
            <a:ext uri="{FF2B5EF4-FFF2-40B4-BE49-F238E27FC236}">
              <a16:creationId xmlns:a16="http://schemas.microsoft.com/office/drawing/2014/main" id="{C2A53E91-9210-4CE7-B0BF-CE4C7B560950}"/>
            </a:ext>
          </a:extLst>
        </xdr:cNvPr>
        <xdr:cNvSpPr txBox="1">
          <a:spLocks noChangeArrowheads="1"/>
        </xdr:cNvSpPr>
      </xdr:nvSpPr>
      <xdr:spPr bwMode="auto">
        <a:xfrm>
          <a:off x="3512820" y="30480"/>
          <a:ext cx="137922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/>
          <a:r>
            <a:rPr lang="ja-JP" sz="12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資料</a:t>
          </a:r>
          <a:r>
            <a:rPr lang="en-US" altLang="ja-JP" sz="12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2</a:t>
          </a:r>
          <a:endParaRPr lang="ja-JP" sz="12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29B47-BE1E-4394-B30D-3AA346BAA435}">
  <dimension ref="A3:B37"/>
  <sheetViews>
    <sheetView view="pageLayout" topLeftCell="A13" zoomScaleNormal="100" workbookViewId="0">
      <selection activeCell="B20" sqref="B20"/>
    </sheetView>
  </sheetViews>
  <sheetFormatPr defaultRowHeight="18" x14ac:dyDescent="0.45"/>
  <cols>
    <col min="1" max="1" width="26.5" customWidth="1"/>
    <col min="2" max="2" width="21.69921875" customWidth="1"/>
  </cols>
  <sheetData>
    <row r="3" spans="1:2" x14ac:dyDescent="0.45">
      <c r="A3" s="105" t="s">
        <v>0</v>
      </c>
      <c r="B3" s="106"/>
    </row>
    <row r="4" spans="1:2" x14ac:dyDescent="0.45">
      <c r="A4" s="107" t="s">
        <v>1</v>
      </c>
      <c r="B4" s="107"/>
    </row>
    <row r="5" spans="1:2" x14ac:dyDescent="0.45">
      <c r="A5" s="2"/>
      <c r="B5" s="3" t="s">
        <v>2</v>
      </c>
    </row>
    <row r="6" spans="1:2" x14ac:dyDescent="0.45">
      <c r="A6" s="4" t="s">
        <v>3</v>
      </c>
      <c r="B6" s="4"/>
    </row>
    <row r="7" spans="1:2" x14ac:dyDescent="0.45">
      <c r="A7" s="5" t="s">
        <v>4</v>
      </c>
      <c r="B7" s="6"/>
    </row>
    <row r="8" spans="1:2" x14ac:dyDescent="0.45">
      <c r="A8" s="7" t="s">
        <v>5</v>
      </c>
      <c r="B8" s="8"/>
    </row>
    <row r="9" spans="1:2" x14ac:dyDescent="0.45">
      <c r="A9" s="7" t="s">
        <v>6</v>
      </c>
      <c r="B9" s="8">
        <v>5201024</v>
      </c>
    </row>
    <row r="10" spans="1:2" x14ac:dyDescent="0.45">
      <c r="A10" s="7" t="s">
        <v>7</v>
      </c>
      <c r="B10" s="8">
        <v>69380</v>
      </c>
    </row>
    <row r="11" spans="1:2" x14ac:dyDescent="0.45">
      <c r="A11" s="7" t="s">
        <v>8</v>
      </c>
      <c r="B11" s="8">
        <v>4220400</v>
      </c>
    </row>
    <row r="12" spans="1:2" x14ac:dyDescent="0.45">
      <c r="A12" s="7" t="s">
        <v>9</v>
      </c>
      <c r="B12" s="9">
        <f>SUM(B9:B11)</f>
        <v>9490804</v>
      </c>
    </row>
    <row r="13" spans="1:2" x14ac:dyDescent="0.45">
      <c r="A13" s="7" t="s">
        <v>10</v>
      </c>
      <c r="B13" s="8"/>
    </row>
    <row r="14" spans="1:2" x14ac:dyDescent="0.45">
      <c r="A14" s="7" t="s">
        <v>11</v>
      </c>
      <c r="B14" s="8"/>
    </row>
    <row r="15" spans="1:2" x14ac:dyDescent="0.45">
      <c r="A15" s="7" t="s">
        <v>12</v>
      </c>
      <c r="B15" s="8">
        <v>388804</v>
      </c>
    </row>
    <row r="16" spans="1:2" x14ac:dyDescent="0.45">
      <c r="A16" s="7" t="s">
        <v>13</v>
      </c>
      <c r="B16" s="8"/>
    </row>
    <row r="17" spans="1:2" x14ac:dyDescent="0.45">
      <c r="A17" s="7" t="s">
        <v>14</v>
      </c>
      <c r="B17" s="10">
        <v>183334</v>
      </c>
    </row>
    <row r="18" spans="1:2" x14ac:dyDescent="0.45">
      <c r="A18" s="7" t="s">
        <v>15</v>
      </c>
      <c r="B18" s="10" t="s">
        <v>16</v>
      </c>
    </row>
    <row r="19" spans="1:2" x14ac:dyDescent="0.45">
      <c r="A19" s="7" t="s">
        <v>17</v>
      </c>
      <c r="B19" s="10">
        <v>3000051</v>
      </c>
    </row>
    <row r="20" spans="1:2" x14ac:dyDescent="0.45">
      <c r="A20" s="11" t="s">
        <v>18</v>
      </c>
      <c r="B20" s="12">
        <f>SUM(B15:B19)</f>
        <v>3572189</v>
      </c>
    </row>
    <row r="21" spans="1:2" x14ac:dyDescent="0.45">
      <c r="A21" s="13" t="s">
        <v>19</v>
      </c>
      <c r="B21" s="14">
        <f>+B12+B20</f>
        <v>13062993</v>
      </c>
    </row>
    <row r="22" spans="1:2" x14ac:dyDescent="0.45">
      <c r="A22" s="15" t="s">
        <v>20</v>
      </c>
      <c r="B22" s="16"/>
    </row>
    <row r="23" spans="1:2" x14ac:dyDescent="0.45">
      <c r="A23" s="7" t="s">
        <v>21</v>
      </c>
      <c r="B23" s="17"/>
    </row>
    <row r="24" spans="1:2" x14ac:dyDescent="0.45">
      <c r="A24" s="7" t="s">
        <v>22</v>
      </c>
      <c r="B24" s="17">
        <v>178098</v>
      </c>
    </row>
    <row r="25" spans="1:2" x14ac:dyDescent="0.45">
      <c r="A25" s="7" t="s">
        <v>23</v>
      </c>
      <c r="B25" s="17">
        <v>782368</v>
      </c>
    </row>
    <row r="26" spans="1:2" x14ac:dyDescent="0.45">
      <c r="A26" s="7" t="s">
        <v>24</v>
      </c>
      <c r="B26" s="17">
        <v>1869141</v>
      </c>
    </row>
    <row r="27" spans="1:2" x14ac:dyDescent="0.45">
      <c r="A27" s="7" t="s">
        <v>25</v>
      </c>
      <c r="B27" s="17">
        <v>800000</v>
      </c>
    </row>
    <row r="28" spans="1:2" x14ac:dyDescent="0.45">
      <c r="A28" s="7" t="s">
        <v>26</v>
      </c>
      <c r="B28" s="17">
        <v>70000</v>
      </c>
    </row>
    <row r="29" spans="1:2" x14ac:dyDescent="0.45">
      <c r="A29" s="7" t="s">
        <v>27</v>
      </c>
      <c r="B29" s="18">
        <f>SUM(B24:B28)</f>
        <v>3699607</v>
      </c>
    </row>
    <row r="30" spans="1:2" x14ac:dyDescent="0.45">
      <c r="A30" s="13" t="s">
        <v>28</v>
      </c>
      <c r="B30" s="18">
        <f>SUM(B29)</f>
        <v>3699607</v>
      </c>
    </row>
    <row r="31" spans="1:2" x14ac:dyDescent="0.45">
      <c r="A31" s="19" t="s">
        <v>29</v>
      </c>
      <c r="B31" s="16"/>
    </row>
    <row r="32" spans="1:2" x14ac:dyDescent="0.45">
      <c r="A32" s="7" t="s">
        <v>30</v>
      </c>
      <c r="B32" s="17"/>
    </row>
    <row r="33" spans="1:2" x14ac:dyDescent="0.45">
      <c r="A33" s="7" t="s">
        <v>31</v>
      </c>
      <c r="B33" s="17">
        <v>3000000</v>
      </c>
    </row>
    <row r="34" spans="1:2" x14ac:dyDescent="0.45">
      <c r="A34" s="7" t="s">
        <v>32</v>
      </c>
      <c r="B34" s="18">
        <f>SUM(B33)</f>
        <v>3000000</v>
      </c>
    </row>
    <row r="35" spans="1:2" x14ac:dyDescent="0.45">
      <c r="A35" s="7" t="s">
        <v>33</v>
      </c>
      <c r="B35" s="17">
        <v>6363386</v>
      </c>
    </row>
    <row r="36" spans="1:2" x14ac:dyDescent="0.45">
      <c r="A36" s="7" t="s">
        <v>34</v>
      </c>
      <c r="B36" s="18">
        <f>SUM(B34:B35)</f>
        <v>9363386</v>
      </c>
    </row>
    <row r="37" spans="1:2" x14ac:dyDescent="0.45">
      <c r="A37" s="20" t="s">
        <v>35</v>
      </c>
      <c r="B37" s="18">
        <f>+B30+B36</f>
        <v>13062993</v>
      </c>
    </row>
  </sheetData>
  <mergeCells count="2">
    <mergeCell ref="A3:B3"/>
    <mergeCell ref="A4:B4"/>
  </mergeCells>
  <phoneticPr fontId="2"/>
  <pageMargins left="1.4960629921259843" right="0.70866141732283472" top="1.1417322834645669" bottom="0.74803149606299213" header="0.31496062992125984" footer="0.31496062992125984"/>
  <pageSetup paperSize="9" orientation="portrait" verticalDpi="0" r:id="rId1"/>
  <headerFoot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739C-B3CB-42EA-8569-4D263578D030}">
  <sheetPr>
    <pageSetUpPr fitToPage="1"/>
  </sheetPr>
  <dimension ref="A1:E60"/>
  <sheetViews>
    <sheetView view="pageLayout" topLeftCell="A40" zoomScaleNormal="100" workbookViewId="0">
      <selection activeCell="E44" sqref="E44"/>
    </sheetView>
  </sheetViews>
  <sheetFormatPr defaultRowHeight="18" x14ac:dyDescent="0.45"/>
  <cols>
    <col min="1" max="1" width="5.19921875" customWidth="1"/>
    <col min="2" max="2" width="35" customWidth="1"/>
    <col min="3" max="5" width="18.59765625" customWidth="1"/>
  </cols>
  <sheetData>
    <row r="1" spans="1:5" x14ac:dyDescent="0.45">
      <c r="A1" s="105" t="s">
        <v>36</v>
      </c>
      <c r="B1" s="105"/>
      <c r="C1" s="105"/>
      <c r="D1" s="105"/>
      <c r="E1" s="105"/>
    </row>
    <row r="2" spans="1:5" x14ac:dyDescent="0.45">
      <c r="A2" s="108" t="s">
        <v>37</v>
      </c>
      <c r="B2" s="108"/>
      <c r="C2" s="108"/>
      <c r="D2" s="108"/>
      <c r="E2" s="108"/>
    </row>
    <row r="3" spans="1:5" x14ac:dyDescent="0.45">
      <c r="B3" s="21"/>
      <c r="C3" s="22"/>
      <c r="E3" t="s">
        <v>38</v>
      </c>
    </row>
    <row r="4" spans="1:5" x14ac:dyDescent="0.45">
      <c r="B4" s="23" t="s">
        <v>39</v>
      </c>
      <c r="C4" s="24" t="s">
        <v>40</v>
      </c>
      <c r="D4" s="24" t="s">
        <v>41</v>
      </c>
      <c r="E4" s="24" t="s">
        <v>42</v>
      </c>
    </row>
    <row r="5" spans="1:5" x14ac:dyDescent="0.45">
      <c r="B5" s="7" t="s">
        <v>43</v>
      </c>
      <c r="C5" s="25"/>
      <c r="D5" s="25"/>
      <c r="E5" s="25"/>
    </row>
    <row r="6" spans="1:5" x14ac:dyDescent="0.45">
      <c r="B6" s="7" t="s">
        <v>44</v>
      </c>
      <c r="C6" s="25"/>
      <c r="D6" s="25"/>
      <c r="E6" s="25"/>
    </row>
    <row r="7" spans="1:5" x14ac:dyDescent="0.45">
      <c r="B7" s="7" t="s">
        <v>45</v>
      </c>
      <c r="C7" s="25"/>
      <c r="D7" s="25"/>
      <c r="E7" s="25"/>
    </row>
    <row r="8" spans="1:5" x14ac:dyDescent="0.45">
      <c r="B8" s="7" t="s">
        <v>46</v>
      </c>
      <c r="C8" s="26">
        <f>SUM(C9:C10)</f>
        <v>199200</v>
      </c>
      <c r="D8" s="26">
        <f>SUM(D9:D10)</f>
        <v>30827660</v>
      </c>
      <c r="E8" s="26">
        <f>SUM(E9:E10)</f>
        <v>31026860</v>
      </c>
    </row>
    <row r="9" spans="1:5" x14ac:dyDescent="0.45">
      <c r="B9" s="7" t="s">
        <v>47</v>
      </c>
      <c r="C9" s="25">
        <v>0</v>
      </c>
      <c r="D9" s="25">
        <v>26244900</v>
      </c>
      <c r="E9" s="25">
        <f>+C9+D9</f>
        <v>26244900</v>
      </c>
    </row>
    <row r="10" spans="1:5" x14ac:dyDescent="0.45">
      <c r="B10" s="7" t="s">
        <v>48</v>
      </c>
      <c r="C10" s="25">
        <v>199200</v>
      </c>
      <c r="D10" s="25">
        <v>4582760</v>
      </c>
      <c r="E10" s="25">
        <f>+C10+D10</f>
        <v>4781960</v>
      </c>
    </row>
    <row r="11" spans="1:5" x14ac:dyDescent="0.45">
      <c r="B11" s="7" t="s">
        <v>49</v>
      </c>
      <c r="C11" s="26">
        <f>SUM(C12:C12)</f>
        <v>156249</v>
      </c>
      <c r="D11" s="26">
        <f>SUM(D12:D12)</f>
        <v>67</v>
      </c>
      <c r="E11" s="26">
        <f>SUM(E12:E12)</f>
        <v>156316</v>
      </c>
    </row>
    <row r="12" spans="1:5" x14ac:dyDescent="0.45">
      <c r="B12" s="7" t="s">
        <v>50</v>
      </c>
      <c r="C12" s="25">
        <v>156249</v>
      </c>
      <c r="D12" s="25">
        <v>67</v>
      </c>
      <c r="E12" s="25">
        <f>+C12+D12</f>
        <v>156316</v>
      </c>
    </row>
    <row r="13" spans="1:5" x14ac:dyDescent="0.45">
      <c r="B13" s="7" t="s">
        <v>51</v>
      </c>
      <c r="C13" s="27">
        <f>+C8+C11</f>
        <v>355449</v>
      </c>
      <c r="D13" s="27">
        <f>+D8+D11</f>
        <v>30827727</v>
      </c>
      <c r="E13" s="27">
        <f>+E8+E11</f>
        <v>31183176</v>
      </c>
    </row>
    <row r="14" spans="1:5" x14ac:dyDescent="0.45">
      <c r="B14" s="7" t="s">
        <v>52</v>
      </c>
      <c r="C14" s="25"/>
      <c r="D14" s="25"/>
      <c r="E14" s="28"/>
    </row>
    <row r="15" spans="1:5" x14ac:dyDescent="0.45">
      <c r="B15" s="7" t="s">
        <v>53</v>
      </c>
      <c r="C15" s="26">
        <f>SUM(C16:C29)</f>
        <v>374716</v>
      </c>
      <c r="D15" s="26">
        <f>SUM(D16:D29)</f>
        <v>27169519</v>
      </c>
      <c r="E15" s="26">
        <f>SUM(E16:E29)</f>
        <v>27544235</v>
      </c>
    </row>
    <row r="16" spans="1:5" x14ac:dyDescent="0.45">
      <c r="B16" s="7" t="s">
        <v>54</v>
      </c>
      <c r="C16" s="25">
        <v>262622</v>
      </c>
      <c r="D16" s="25">
        <v>16224572</v>
      </c>
      <c r="E16" s="25">
        <f t="shared" ref="E16:E29" si="0">+C16+D16</f>
        <v>16487194</v>
      </c>
    </row>
    <row r="17" spans="2:5" x14ac:dyDescent="0.45">
      <c r="B17" s="7" t="s">
        <v>55</v>
      </c>
      <c r="C17" s="25">
        <v>24332</v>
      </c>
      <c r="D17" s="25">
        <v>2110098</v>
      </c>
      <c r="E17" s="25">
        <f t="shared" si="0"/>
        <v>2134430</v>
      </c>
    </row>
    <row r="18" spans="2:5" x14ac:dyDescent="0.45">
      <c r="B18" s="7" t="s">
        <v>56</v>
      </c>
      <c r="C18" s="25">
        <v>10690</v>
      </c>
      <c r="D18" s="25">
        <v>469511</v>
      </c>
      <c r="E18" s="25">
        <f t="shared" si="0"/>
        <v>480201</v>
      </c>
    </row>
    <row r="19" spans="2:5" x14ac:dyDescent="0.45">
      <c r="B19" s="7" t="s">
        <v>57</v>
      </c>
      <c r="C19" s="25">
        <v>7981</v>
      </c>
      <c r="D19" s="25">
        <v>692081</v>
      </c>
      <c r="E19" s="25">
        <f t="shared" si="0"/>
        <v>700062</v>
      </c>
    </row>
    <row r="20" spans="2:5" x14ac:dyDescent="0.45">
      <c r="B20" s="7" t="s">
        <v>58</v>
      </c>
      <c r="C20" s="25">
        <v>3724</v>
      </c>
      <c r="D20" s="25">
        <v>344579</v>
      </c>
      <c r="E20" s="25">
        <f t="shared" si="0"/>
        <v>348303</v>
      </c>
    </row>
    <row r="21" spans="2:5" x14ac:dyDescent="0.45">
      <c r="B21" s="7" t="s">
        <v>59</v>
      </c>
      <c r="C21" s="25">
        <v>10259</v>
      </c>
      <c r="D21" s="25">
        <v>889661</v>
      </c>
      <c r="E21" s="25">
        <f t="shared" si="0"/>
        <v>899920</v>
      </c>
    </row>
    <row r="22" spans="2:5" x14ac:dyDescent="0.45">
      <c r="B22" s="7" t="s">
        <v>60</v>
      </c>
      <c r="C22" s="25">
        <v>32</v>
      </c>
      <c r="D22" s="25">
        <v>2768</v>
      </c>
      <c r="E22" s="25">
        <f t="shared" si="0"/>
        <v>2800</v>
      </c>
    </row>
    <row r="23" spans="2:5" x14ac:dyDescent="0.45">
      <c r="B23" s="7" t="s">
        <v>61</v>
      </c>
      <c r="C23" s="25">
        <v>830</v>
      </c>
      <c r="D23" s="25">
        <v>71958</v>
      </c>
      <c r="E23" s="25">
        <f t="shared" si="0"/>
        <v>72788</v>
      </c>
    </row>
    <row r="24" spans="2:5" x14ac:dyDescent="0.45">
      <c r="B24" s="7" t="s">
        <v>62</v>
      </c>
      <c r="C24" s="25">
        <v>5124</v>
      </c>
      <c r="D24" s="25">
        <v>862949</v>
      </c>
      <c r="E24" s="25">
        <f t="shared" si="0"/>
        <v>868073</v>
      </c>
    </row>
    <row r="25" spans="2:5" x14ac:dyDescent="0.45">
      <c r="B25" s="7" t="s">
        <v>63</v>
      </c>
      <c r="C25" s="25">
        <v>2711</v>
      </c>
      <c r="D25" s="25">
        <v>1076671</v>
      </c>
      <c r="E25" s="25">
        <f t="shared" si="0"/>
        <v>1079382</v>
      </c>
    </row>
    <row r="26" spans="2:5" x14ac:dyDescent="0.45">
      <c r="B26" s="7" t="s">
        <v>64</v>
      </c>
      <c r="C26" s="25">
        <v>16323</v>
      </c>
      <c r="D26" s="25">
        <v>1415477</v>
      </c>
      <c r="E26" s="25">
        <f t="shared" si="0"/>
        <v>1431800</v>
      </c>
    </row>
    <row r="27" spans="2:5" x14ac:dyDescent="0.45">
      <c r="B27" s="7" t="s">
        <v>65</v>
      </c>
      <c r="C27" s="25">
        <v>29740</v>
      </c>
      <c r="D27" s="25">
        <v>2979005</v>
      </c>
      <c r="E27" s="25">
        <f t="shared" si="0"/>
        <v>3008745</v>
      </c>
    </row>
    <row r="28" spans="2:5" x14ac:dyDescent="0.45">
      <c r="B28" s="7" t="s">
        <v>66</v>
      </c>
      <c r="C28" s="25">
        <v>348</v>
      </c>
      <c r="D28" s="25">
        <v>30189</v>
      </c>
      <c r="E28" s="25">
        <f t="shared" si="0"/>
        <v>30537</v>
      </c>
    </row>
    <row r="29" spans="2:5" x14ac:dyDescent="0.45">
      <c r="B29" s="7" t="s">
        <v>67</v>
      </c>
      <c r="C29" s="25">
        <v>0</v>
      </c>
      <c r="D29" s="25">
        <v>0</v>
      </c>
      <c r="E29" s="25">
        <f t="shared" si="0"/>
        <v>0</v>
      </c>
    </row>
    <row r="30" spans="2:5" x14ac:dyDescent="0.45">
      <c r="B30" s="7" t="s">
        <v>68</v>
      </c>
      <c r="C30" s="26">
        <f>SUM(C31:C42)</f>
        <v>187892</v>
      </c>
      <c r="D30" s="26">
        <f>SUM(D31:D42)</f>
        <v>3102907</v>
      </c>
      <c r="E30" s="26">
        <f>SUM(E31:E42)</f>
        <v>3290799</v>
      </c>
    </row>
    <row r="31" spans="2:5" x14ac:dyDescent="0.45">
      <c r="B31" s="7" t="s">
        <v>69</v>
      </c>
      <c r="C31" s="25">
        <v>11762</v>
      </c>
      <c r="D31" s="25">
        <v>1020055</v>
      </c>
      <c r="E31" s="25">
        <f t="shared" ref="E31:E42" si="1">+C31+D31</f>
        <v>1031817</v>
      </c>
    </row>
    <row r="32" spans="2:5" x14ac:dyDescent="0.45">
      <c r="B32" s="7" t="s">
        <v>70</v>
      </c>
      <c r="C32" s="25">
        <v>197</v>
      </c>
      <c r="D32" s="25">
        <v>17160</v>
      </c>
      <c r="E32" s="25">
        <f t="shared" si="1"/>
        <v>17357</v>
      </c>
    </row>
    <row r="33" spans="1:5" x14ac:dyDescent="0.45">
      <c r="B33" s="7" t="s">
        <v>56</v>
      </c>
      <c r="C33" s="25">
        <v>452</v>
      </c>
      <c r="D33" s="25">
        <v>39156</v>
      </c>
      <c r="E33" s="25">
        <f t="shared" si="1"/>
        <v>39608</v>
      </c>
    </row>
    <row r="34" spans="1:5" x14ac:dyDescent="0.45">
      <c r="B34" s="7" t="s">
        <v>71</v>
      </c>
      <c r="C34" s="25">
        <v>1907</v>
      </c>
      <c r="D34" s="25">
        <v>165399</v>
      </c>
      <c r="E34" s="25">
        <f t="shared" si="1"/>
        <v>167306</v>
      </c>
    </row>
    <row r="35" spans="1:5" x14ac:dyDescent="0.45">
      <c r="B35" s="7" t="s">
        <v>59</v>
      </c>
      <c r="C35" s="25">
        <v>1140</v>
      </c>
      <c r="D35" s="25">
        <v>98851</v>
      </c>
      <c r="E35" s="25">
        <f t="shared" si="1"/>
        <v>99991</v>
      </c>
    </row>
    <row r="36" spans="1:5" x14ac:dyDescent="0.45">
      <c r="B36" s="7" t="s">
        <v>72</v>
      </c>
      <c r="C36" s="25">
        <v>760</v>
      </c>
      <c r="D36" s="25">
        <v>65868</v>
      </c>
      <c r="E36" s="25">
        <f t="shared" si="1"/>
        <v>66628</v>
      </c>
    </row>
    <row r="37" spans="1:5" x14ac:dyDescent="0.45">
      <c r="B37" s="7" t="s">
        <v>73</v>
      </c>
      <c r="C37" s="25">
        <v>10910</v>
      </c>
      <c r="D37" s="25">
        <v>946090</v>
      </c>
      <c r="E37" s="25">
        <f t="shared" si="1"/>
        <v>957000</v>
      </c>
    </row>
    <row r="38" spans="1:5" x14ac:dyDescent="0.45">
      <c r="B38" s="7" t="s">
        <v>63</v>
      </c>
      <c r="C38" s="25">
        <v>428</v>
      </c>
      <c r="D38" s="25">
        <v>130624</v>
      </c>
      <c r="E38" s="25">
        <f t="shared" si="1"/>
        <v>131052</v>
      </c>
    </row>
    <row r="39" spans="1:5" x14ac:dyDescent="0.45">
      <c r="B39" s="7" t="s">
        <v>74</v>
      </c>
      <c r="C39" s="25">
        <v>171</v>
      </c>
      <c r="D39" s="25">
        <v>14829</v>
      </c>
      <c r="E39" s="25">
        <f t="shared" si="1"/>
        <v>15000</v>
      </c>
    </row>
    <row r="40" spans="1:5" x14ac:dyDescent="0.45">
      <c r="B40" s="7" t="s">
        <v>66</v>
      </c>
      <c r="C40" s="25">
        <v>295</v>
      </c>
      <c r="D40" s="25">
        <v>25543</v>
      </c>
      <c r="E40" s="25">
        <f t="shared" si="1"/>
        <v>25838</v>
      </c>
    </row>
    <row r="41" spans="1:5" x14ac:dyDescent="0.45">
      <c r="B41" s="7" t="s">
        <v>75</v>
      </c>
      <c r="C41" s="25">
        <v>1391</v>
      </c>
      <c r="D41" s="25">
        <v>120609</v>
      </c>
      <c r="E41" s="25">
        <f t="shared" si="1"/>
        <v>122000</v>
      </c>
    </row>
    <row r="42" spans="1:5" x14ac:dyDescent="0.45">
      <c r="B42" s="7" t="s">
        <v>76</v>
      </c>
      <c r="C42" s="25">
        <v>158479</v>
      </c>
      <c r="D42" s="25">
        <v>458723</v>
      </c>
      <c r="E42" s="25">
        <f t="shared" si="1"/>
        <v>617202</v>
      </c>
    </row>
    <row r="43" spans="1:5" x14ac:dyDescent="0.45">
      <c r="B43" s="7" t="s">
        <v>77</v>
      </c>
      <c r="C43" s="26">
        <f>+C15+C30</f>
        <v>562608</v>
      </c>
      <c r="D43" s="26">
        <f>+D15+D30</f>
        <v>30272426</v>
      </c>
      <c r="E43" s="27">
        <f>+E15+E30</f>
        <v>30835034</v>
      </c>
    </row>
    <row r="44" spans="1:5" x14ac:dyDescent="0.45">
      <c r="B44" s="7" t="s">
        <v>78</v>
      </c>
      <c r="C44" s="29">
        <f>+C13-C43</f>
        <v>-207159</v>
      </c>
      <c r="D44" s="29">
        <f>+D13-D43</f>
        <v>555301</v>
      </c>
      <c r="E44" s="29">
        <f>+E13-E43</f>
        <v>348142</v>
      </c>
    </row>
    <row r="45" spans="1:5" x14ac:dyDescent="0.45">
      <c r="A45" t="s">
        <v>79</v>
      </c>
      <c r="B45" s="7" t="s">
        <v>80</v>
      </c>
      <c r="C45" s="25"/>
      <c r="D45" s="25"/>
      <c r="E45" s="25"/>
    </row>
    <row r="46" spans="1:5" x14ac:dyDescent="0.45">
      <c r="B46" s="7" t="s">
        <v>81</v>
      </c>
      <c r="C46" s="25"/>
      <c r="D46" s="25"/>
      <c r="E46" s="25"/>
    </row>
    <row r="47" spans="1:5" x14ac:dyDescent="0.45">
      <c r="B47" s="7" t="s">
        <v>82</v>
      </c>
      <c r="C47" s="29"/>
      <c r="D47" s="29"/>
      <c r="E47" s="29">
        <f t="shared" ref="E47" si="2">SUM(E46)</f>
        <v>0</v>
      </c>
    </row>
    <row r="48" spans="1:5" x14ac:dyDescent="0.45">
      <c r="B48" s="7" t="s">
        <v>83</v>
      </c>
      <c r="C48" s="29"/>
      <c r="D48" s="29"/>
      <c r="E48" s="25"/>
    </row>
    <row r="49" spans="2:5" x14ac:dyDescent="0.45">
      <c r="B49" s="7" t="s">
        <v>84</v>
      </c>
      <c r="C49" s="29"/>
      <c r="D49" s="29"/>
      <c r="E49" s="29">
        <f>SUM(E48)</f>
        <v>0</v>
      </c>
    </row>
    <row r="50" spans="2:5" x14ac:dyDescent="0.45">
      <c r="B50" s="7" t="s">
        <v>85</v>
      </c>
      <c r="C50" s="29"/>
      <c r="D50" s="29"/>
      <c r="E50" s="29">
        <f>+E47-E49</f>
        <v>0</v>
      </c>
    </row>
    <row r="51" spans="2:5" x14ac:dyDescent="0.45">
      <c r="B51" s="7" t="s">
        <v>86</v>
      </c>
      <c r="C51" s="29">
        <f>+C13-C43+C47-C49</f>
        <v>-207159</v>
      </c>
      <c r="D51" s="29">
        <f>+D13-D43+D47-D49</f>
        <v>555301</v>
      </c>
      <c r="E51" s="29">
        <f>+E13-E43+E47-E49</f>
        <v>348142</v>
      </c>
    </row>
    <row r="52" spans="2:5" x14ac:dyDescent="0.45">
      <c r="B52" s="7" t="s">
        <v>87</v>
      </c>
      <c r="C52" s="29">
        <v>47809</v>
      </c>
      <c r="D52" s="29">
        <v>70009</v>
      </c>
      <c r="E52" s="29">
        <f>+C52+D52</f>
        <v>117818</v>
      </c>
    </row>
    <row r="53" spans="2:5" x14ac:dyDescent="0.45">
      <c r="B53" s="7" t="s">
        <v>88</v>
      </c>
      <c r="C53" s="29">
        <f>+C51-C52</f>
        <v>-254968</v>
      </c>
      <c r="D53" s="29">
        <f t="shared" ref="D53" si="3">+D51-D52</f>
        <v>485292</v>
      </c>
      <c r="E53" s="29">
        <f>+E51-E52</f>
        <v>230324</v>
      </c>
    </row>
    <row r="54" spans="2:5" x14ac:dyDescent="0.45">
      <c r="B54" s="7" t="s">
        <v>89</v>
      </c>
      <c r="C54" s="29"/>
      <c r="D54" s="29"/>
      <c r="E54" s="29">
        <v>6133062</v>
      </c>
    </row>
    <row r="55" spans="2:5" x14ac:dyDescent="0.45">
      <c r="B55" s="7" t="s">
        <v>90</v>
      </c>
      <c r="C55" s="29"/>
      <c r="D55" s="29"/>
      <c r="E55" s="29">
        <f>+E53+E54</f>
        <v>6363386</v>
      </c>
    </row>
    <row r="56" spans="2:5" x14ac:dyDescent="0.45">
      <c r="B56" s="7" t="s">
        <v>91</v>
      </c>
      <c r="C56" s="25"/>
      <c r="D56" s="25"/>
      <c r="E56" s="25"/>
    </row>
    <row r="57" spans="2:5" x14ac:dyDescent="0.45">
      <c r="B57" s="7" t="s">
        <v>92</v>
      </c>
      <c r="C57" s="25"/>
      <c r="D57" s="25"/>
      <c r="E57" s="25">
        <v>0</v>
      </c>
    </row>
    <row r="58" spans="2:5" x14ac:dyDescent="0.45">
      <c r="B58" s="7" t="s">
        <v>93</v>
      </c>
      <c r="C58" s="29"/>
      <c r="D58" s="29"/>
      <c r="E58" s="29">
        <v>3000000</v>
      </c>
    </row>
    <row r="59" spans="2:5" x14ac:dyDescent="0.45">
      <c r="B59" s="7" t="s">
        <v>94</v>
      </c>
      <c r="C59" s="29"/>
      <c r="D59" s="29"/>
      <c r="E59" s="29">
        <f>+E57+E58</f>
        <v>3000000</v>
      </c>
    </row>
    <row r="60" spans="2:5" x14ac:dyDescent="0.45">
      <c r="B60" s="11" t="s">
        <v>95</v>
      </c>
      <c r="C60" s="29"/>
      <c r="D60" s="29"/>
      <c r="E60" s="30">
        <f>+E55+E59</f>
        <v>9363386</v>
      </c>
    </row>
  </sheetData>
  <mergeCells count="2">
    <mergeCell ref="A1:E1"/>
    <mergeCell ref="A2:E2"/>
  </mergeCells>
  <phoneticPr fontId="2"/>
  <pageMargins left="1.4960629921259843" right="0.70866141732283472" top="0.74803149606299213" bottom="0.74803149606299213" header="0.31496062992125984" footer="0.31496062992125984"/>
  <pageSetup paperSize="9" scale="65" orientation="portrait" verticalDpi="0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B59D-F35F-4524-83DD-2FB651AD147A}">
  <sheetPr>
    <pageSetUpPr fitToPage="1"/>
  </sheetPr>
  <dimension ref="A2:D55"/>
  <sheetViews>
    <sheetView tabSelected="1" view="pageLayout" topLeftCell="A28" zoomScaleNormal="100" workbookViewId="0">
      <selection activeCell="A36" sqref="A36"/>
    </sheetView>
  </sheetViews>
  <sheetFormatPr defaultRowHeight="18" x14ac:dyDescent="0.45"/>
  <cols>
    <col min="1" max="1" width="20.59765625" customWidth="1"/>
    <col min="2" max="4" width="18.59765625" customWidth="1"/>
    <col min="5" max="5" width="39" customWidth="1"/>
  </cols>
  <sheetData>
    <row r="2" spans="1:4" x14ac:dyDescent="0.45">
      <c r="A2" s="105" t="s">
        <v>96</v>
      </c>
      <c r="B2" s="105"/>
      <c r="C2" s="105"/>
      <c r="D2" s="105"/>
    </row>
    <row r="3" spans="1:4" x14ac:dyDescent="0.45">
      <c r="A3" s="1"/>
      <c r="B3" s="108" t="s">
        <v>97</v>
      </c>
      <c r="C3" s="108"/>
      <c r="D3" s="1"/>
    </row>
    <row r="4" spans="1:4" x14ac:dyDescent="0.45">
      <c r="A4" s="31" t="s">
        <v>98</v>
      </c>
      <c r="B4" s="32"/>
      <c r="C4" s="32"/>
      <c r="D4" s="32"/>
    </row>
    <row r="5" spans="1:4" x14ac:dyDescent="0.45">
      <c r="A5" s="23" t="s">
        <v>3</v>
      </c>
      <c r="B5" s="23" t="s">
        <v>99</v>
      </c>
      <c r="C5" s="23" t="s">
        <v>100</v>
      </c>
      <c r="D5" s="23" t="s">
        <v>101</v>
      </c>
    </row>
    <row r="6" spans="1:4" x14ac:dyDescent="0.45">
      <c r="A6" s="33" t="s">
        <v>102</v>
      </c>
      <c r="B6" s="34"/>
      <c r="C6" s="34"/>
      <c r="D6" s="34"/>
    </row>
    <row r="7" spans="1:4" x14ac:dyDescent="0.45">
      <c r="A7" s="33" t="s">
        <v>103</v>
      </c>
      <c r="B7" s="33"/>
      <c r="C7" s="33"/>
      <c r="D7" s="33"/>
    </row>
    <row r="8" spans="1:4" x14ac:dyDescent="0.45">
      <c r="A8" s="33" t="s">
        <v>104</v>
      </c>
      <c r="B8" s="35">
        <v>0</v>
      </c>
      <c r="C8" s="35">
        <v>26244900</v>
      </c>
      <c r="D8" s="35">
        <f>+B8+C8</f>
        <v>26244900</v>
      </c>
    </row>
    <row r="9" spans="1:4" x14ac:dyDescent="0.45">
      <c r="A9" s="33" t="s">
        <v>105</v>
      </c>
      <c r="B9" s="35">
        <v>199200</v>
      </c>
      <c r="C9" s="35">
        <v>4582760</v>
      </c>
      <c r="D9" s="35">
        <f>+B9+C9</f>
        <v>4781960</v>
      </c>
    </row>
    <row r="10" spans="1:4" x14ac:dyDescent="0.45">
      <c r="A10" s="33" t="s">
        <v>106</v>
      </c>
      <c r="B10" s="35">
        <v>156249</v>
      </c>
      <c r="C10" s="35">
        <v>67</v>
      </c>
      <c r="D10" s="35">
        <f>+B10+C10</f>
        <v>156316</v>
      </c>
    </row>
    <row r="11" spans="1:4" x14ac:dyDescent="0.45">
      <c r="A11" s="33" t="s">
        <v>107</v>
      </c>
      <c r="B11" s="36">
        <f>SUM(B8:B10)</f>
        <v>355449</v>
      </c>
      <c r="C11" s="36">
        <f>SUM(C8:C10)</f>
        <v>30827727</v>
      </c>
      <c r="D11" s="36">
        <f>SUM(D8:D10)</f>
        <v>31183176</v>
      </c>
    </row>
    <row r="12" spans="1:4" x14ac:dyDescent="0.45">
      <c r="A12" s="33" t="s">
        <v>108</v>
      </c>
      <c r="B12" s="36"/>
      <c r="C12" s="36"/>
      <c r="D12" s="36"/>
    </row>
    <row r="13" spans="1:4" x14ac:dyDescent="0.45">
      <c r="A13" s="33" t="s">
        <v>109</v>
      </c>
      <c r="B13" s="35">
        <f>SUM(B12)</f>
        <v>0</v>
      </c>
      <c r="C13" s="35">
        <f t="shared" ref="C13:D13" si="0">SUM(C12)</f>
        <v>0</v>
      </c>
      <c r="D13" s="35">
        <f t="shared" si="0"/>
        <v>0</v>
      </c>
    </row>
    <row r="14" spans="1:4" x14ac:dyDescent="0.45">
      <c r="A14" s="37" t="s">
        <v>110</v>
      </c>
      <c r="B14" s="38">
        <f>+B11+B13</f>
        <v>355449</v>
      </c>
      <c r="C14" s="38">
        <f>+C11+C13</f>
        <v>30827727</v>
      </c>
      <c r="D14" s="38">
        <f>+D11+D13</f>
        <v>31183176</v>
      </c>
    </row>
    <row r="15" spans="1:4" x14ac:dyDescent="0.45">
      <c r="A15" s="39"/>
      <c r="B15" s="40"/>
      <c r="C15" s="40"/>
      <c r="D15" s="40"/>
    </row>
    <row r="16" spans="1:4" x14ac:dyDescent="0.45">
      <c r="A16" s="41" t="s">
        <v>111</v>
      </c>
      <c r="B16" s="40"/>
      <c r="C16" s="40"/>
      <c r="D16" s="40"/>
    </row>
    <row r="17" spans="1:4" x14ac:dyDescent="0.45">
      <c r="A17" s="42" t="s">
        <v>3</v>
      </c>
      <c r="B17" s="23" t="s">
        <v>99</v>
      </c>
      <c r="C17" s="42" t="s">
        <v>112</v>
      </c>
      <c r="D17" s="42" t="s">
        <v>113</v>
      </c>
    </row>
    <row r="18" spans="1:4" x14ac:dyDescent="0.45">
      <c r="A18" s="43" t="s">
        <v>114</v>
      </c>
      <c r="B18" s="43"/>
      <c r="C18" s="43"/>
      <c r="D18" s="36"/>
    </row>
    <row r="19" spans="1:4" x14ac:dyDescent="0.45">
      <c r="A19" s="33" t="s">
        <v>115</v>
      </c>
      <c r="B19" s="33"/>
      <c r="C19" s="33"/>
      <c r="D19" s="44"/>
    </row>
    <row r="20" spans="1:4" x14ac:dyDescent="0.45">
      <c r="A20" s="33" t="s">
        <v>116</v>
      </c>
      <c r="B20" s="35">
        <v>262622</v>
      </c>
      <c r="C20" s="35">
        <v>16224572</v>
      </c>
      <c r="D20" s="35">
        <f>+B20+C20</f>
        <v>16487194</v>
      </c>
    </row>
    <row r="21" spans="1:4" x14ac:dyDescent="0.45">
      <c r="A21" s="33" t="s">
        <v>117</v>
      </c>
      <c r="B21" s="35">
        <v>24332</v>
      </c>
      <c r="C21" s="35">
        <v>2110098</v>
      </c>
      <c r="D21" s="35">
        <f t="shared" ref="D21:D33" si="1">+B21+C21</f>
        <v>2134430</v>
      </c>
    </row>
    <row r="22" spans="1:4" x14ac:dyDescent="0.45">
      <c r="A22" s="33" t="s">
        <v>118</v>
      </c>
      <c r="B22" s="35">
        <v>10690</v>
      </c>
      <c r="C22" s="35">
        <v>469511</v>
      </c>
      <c r="D22" s="35">
        <f t="shared" si="1"/>
        <v>480201</v>
      </c>
    </row>
    <row r="23" spans="1:4" x14ac:dyDescent="0.45">
      <c r="A23" s="33" t="s">
        <v>119</v>
      </c>
      <c r="B23" s="35">
        <v>7981</v>
      </c>
      <c r="C23" s="35">
        <v>692081</v>
      </c>
      <c r="D23" s="35">
        <f t="shared" si="1"/>
        <v>700062</v>
      </c>
    </row>
    <row r="24" spans="1:4" x14ac:dyDescent="0.45">
      <c r="A24" s="33" t="s">
        <v>120</v>
      </c>
      <c r="B24" s="35">
        <v>3724</v>
      </c>
      <c r="C24" s="35">
        <v>344579</v>
      </c>
      <c r="D24" s="35">
        <f t="shared" si="1"/>
        <v>348303</v>
      </c>
    </row>
    <row r="25" spans="1:4" x14ac:dyDescent="0.45">
      <c r="A25" s="33" t="s">
        <v>121</v>
      </c>
      <c r="B25" s="35">
        <v>10259</v>
      </c>
      <c r="C25" s="35">
        <v>889661</v>
      </c>
      <c r="D25" s="35">
        <f t="shared" si="1"/>
        <v>899920</v>
      </c>
    </row>
    <row r="26" spans="1:4" x14ac:dyDescent="0.45">
      <c r="A26" s="33" t="s">
        <v>122</v>
      </c>
      <c r="B26" s="35">
        <v>32</v>
      </c>
      <c r="C26" s="35">
        <v>2768</v>
      </c>
      <c r="D26" s="35">
        <f t="shared" si="1"/>
        <v>2800</v>
      </c>
    </row>
    <row r="27" spans="1:4" x14ac:dyDescent="0.45">
      <c r="A27" s="33" t="s">
        <v>123</v>
      </c>
      <c r="B27" s="35">
        <v>830</v>
      </c>
      <c r="C27" s="35">
        <v>71958</v>
      </c>
      <c r="D27" s="35">
        <f t="shared" si="1"/>
        <v>72788</v>
      </c>
    </row>
    <row r="28" spans="1:4" x14ac:dyDescent="0.45">
      <c r="A28" s="33" t="s">
        <v>124</v>
      </c>
      <c r="B28" s="35">
        <v>5124</v>
      </c>
      <c r="C28" s="35">
        <v>862949</v>
      </c>
      <c r="D28" s="35">
        <f t="shared" si="1"/>
        <v>868073</v>
      </c>
    </row>
    <row r="29" spans="1:4" x14ac:dyDescent="0.45">
      <c r="A29" s="33" t="s">
        <v>125</v>
      </c>
      <c r="B29" s="35">
        <v>2711</v>
      </c>
      <c r="C29" s="35">
        <v>1076671</v>
      </c>
      <c r="D29" s="35">
        <f>+B29+C29</f>
        <v>1079382</v>
      </c>
    </row>
    <row r="30" spans="1:4" x14ac:dyDescent="0.45">
      <c r="A30" s="33" t="s">
        <v>126</v>
      </c>
      <c r="B30" s="35">
        <v>16323</v>
      </c>
      <c r="C30" s="35">
        <v>1415477</v>
      </c>
      <c r="D30" s="35">
        <f t="shared" si="1"/>
        <v>1431800</v>
      </c>
    </row>
    <row r="31" spans="1:4" x14ac:dyDescent="0.45">
      <c r="A31" s="33" t="s">
        <v>127</v>
      </c>
      <c r="B31" s="35">
        <v>29740</v>
      </c>
      <c r="C31" s="35">
        <v>2979005</v>
      </c>
      <c r="D31" s="35">
        <f t="shared" si="1"/>
        <v>3008745</v>
      </c>
    </row>
    <row r="32" spans="1:4" x14ac:dyDescent="0.45">
      <c r="A32" s="33" t="s">
        <v>128</v>
      </c>
      <c r="B32" s="35">
        <v>348</v>
      </c>
      <c r="C32" s="35">
        <v>30189</v>
      </c>
      <c r="D32" s="35">
        <f t="shared" si="1"/>
        <v>30537</v>
      </c>
    </row>
    <row r="33" spans="1:4" x14ac:dyDescent="0.45">
      <c r="A33" s="33" t="s">
        <v>129</v>
      </c>
      <c r="B33" s="35">
        <v>0</v>
      </c>
      <c r="C33" s="35">
        <v>0</v>
      </c>
      <c r="D33" s="35">
        <f t="shared" si="1"/>
        <v>0</v>
      </c>
    </row>
    <row r="34" spans="1:4" x14ac:dyDescent="0.45">
      <c r="A34" s="33" t="s">
        <v>130</v>
      </c>
      <c r="B34" s="38">
        <f>SUM(B20:B33)</f>
        <v>374716</v>
      </c>
      <c r="C34" s="38">
        <f>SUM(C20:C33)</f>
        <v>27169519</v>
      </c>
      <c r="D34" s="38">
        <f>SUM(D20:D33)</f>
        <v>27544235</v>
      </c>
    </row>
    <row r="35" spans="1:4" x14ac:dyDescent="0.45">
      <c r="A35" s="33" t="s">
        <v>131</v>
      </c>
      <c r="B35" s="33"/>
      <c r="C35" s="33"/>
      <c r="D35" s="35"/>
    </row>
    <row r="36" spans="1:4" x14ac:dyDescent="0.45">
      <c r="A36" s="33" t="s">
        <v>132</v>
      </c>
      <c r="B36" s="35">
        <v>11762</v>
      </c>
      <c r="C36" s="35">
        <v>1020055</v>
      </c>
      <c r="D36" s="35">
        <f t="shared" ref="D36:D47" si="2">+B36+C36</f>
        <v>1031817</v>
      </c>
    </row>
    <row r="37" spans="1:4" x14ac:dyDescent="0.45">
      <c r="A37" s="33" t="s">
        <v>117</v>
      </c>
      <c r="B37" s="35">
        <v>197</v>
      </c>
      <c r="C37" s="35">
        <v>17160</v>
      </c>
      <c r="D37" s="35">
        <f t="shared" si="2"/>
        <v>17357</v>
      </c>
    </row>
    <row r="38" spans="1:4" x14ac:dyDescent="0.45">
      <c r="A38" s="33" t="s">
        <v>133</v>
      </c>
      <c r="B38" s="35">
        <v>452</v>
      </c>
      <c r="C38" s="35">
        <v>39156</v>
      </c>
      <c r="D38" s="35">
        <f t="shared" si="2"/>
        <v>39608</v>
      </c>
    </row>
    <row r="39" spans="1:4" x14ac:dyDescent="0.45">
      <c r="A39" s="33" t="s">
        <v>119</v>
      </c>
      <c r="B39" s="35">
        <v>1907</v>
      </c>
      <c r="C39" s="35">
        <v>165399</v>
      </c>
      <c r="D39" s="35">
        <f t="shared" si="2"/>
        <v>167306</v>
      </c>
    </row>
    <row r="40" spans="1:4" x14ac:dyDescent="0.45">
      <c r="A40" s="33" t="s">
        <v>121</v>
      </c>
      <c r="B40" s="35">
        <v>1140</v>
      </c>
      <c r="C40" s="35">
        <v>98851</v>
      </c>
      <c r="D40" s="35">
        <f t="shared" si="2"/>
        <v>99991</v>
      </c>
    </row>
    <row r="41" spans="1:4" x14ac:dyDescent="0.45">
      <c r="A41" s="33" t="s">
        <v>134</v>
      </c>
      <c r="B41" s="35">
        <v>760</v>
      </c>
      <c r="C41" s="35">
        <v>65868</v>
      </c>
      <c r="D41" s="35">
        <f t="shared" si="2"/>
        <v>66628</v>
      </c>
    </row>
    <row r="42" spans="1:4" x14ac:dyDescent="0.45">
      <c r="A42" s="33" t="s">
        <v>135</v>
      </c>
      <c r="B42" s="35">
        <v>10910</v>
      </c>
      <c r="C42" s="35">
        <v>946090</v>
      </c>
      <c r="D42" s="35">
        <f t="shared" si="2"/>
        <v>957000</v>
      </c>
    </row>
    <row r="43" spans="1:4" x14ac:dyDescent="0.45">
      <c r="A43" s="33" t="s">
        <v>125</v>
      </c>
      <c r="B43" s="35">
        <v>428</v>
      </c>
      <c r="C43" s="35">
        <v>130624</v>
      </c>
      <c r="D43" s="35">
        <f>+B43+C43</f>
        <v>131052</v>
      </c>
    </row>
    <row r="44" spans="1:4" x14ac:dyDescent="0.45">
      <c r="A44" s="33" t="s">
        <v>126</v>
      </c>
      <c r="B44" s="35">
        <v>171</v>
      </c>
      <c r="C44" s="35">
        <v>14829</v>
      </c>
      <c r="D44" s="35">
        <f>+B44+C44</f>
        <v>15000</v>
      </c>
    </row>
    <row r="45" spans="1:4" x14ac:dyDescent="0.45">
      <c r="A45" s="33" t="s">
        <v>128</v>
      </c>
      <c r="B45" s="35">
        <v>295</v>
      </c>
      <c r="C45" s="35">
        <v>25543</v>
      </c>
      <c r="D45" s="35">
        <f t="shared" si="2"/>
        <v>25838</v>
      </c>
    </row>
    <row r="46" spans="1:4" x14ac:dyDescent="0.45">
      <c r="A46" s="33" t="s">
        <v>136</v>
      </c>
      <c r="B46" s="35">
        <v>1391</v>
      </c>
      <c r="C46" s="35">
        <v>120609</v>
      </c>
      <c r="D46" s="35">
        <f t="shared" si="2"/>
        <v>122000</v>
      </c>
    </row>
    <row r="47" spans="1:4" x14ac:dyDescent="0.45">
      <c r="A47" s="33" t="s">
        <v>129</v>
      </c>
      <c r="B47" s="45">
        <v>158479</v>
      </c>
      <c r="C47" s="45">
        <v>458723</v>
      </c>
      <c r="D47" s="35">
        <f t="shared" si="2"/>
        <v>617202</v>
      </c>
    </row>
    <row r="48" spans="1:4" x14ac:dyDescent="0.45">
      <c r="A48" s="33" t="s">
        <v>137</v>
      </c>
      <c r="B48" s="38">
        <f>SUM(B36:B47)</f>
        <v>187892</v>
      </c>
      <c r="C48" s="38">
        <f>SUM(C36:C47)</f>
        <v>3102907</v>
      </c>
      <c r="D48" s="38">
        <f>SUM(D36:D47)</f>
        <v>3290799</v>
      </c>
    </row>
    <row r="49" spans="1:4" x14ac:dyDescent="0.45">
      <c r="A49" s="33" t="s">
        <v>138</v>
      </c>
      <c r="B49" s="38">
        <f>+B34+B48</f>
        <v>562608</v>
      </c>
      <c r="C49" s="38">
        <f>+C34+C48</f>
        <v>30272426</v>
      </c>
      <c r="D49" s="45">
        <f>D34+D48</f>
        <v>30835034</v>
      </c>
    </row>
    <row r="50" spans="1:4" x14ac:dyDescent="0.45">
      <c r="A50" s="33" t="s">
        <v>139</v>
      </c>
      <c r="B50" s="36"/>
      <c r="C50" s="36"/>
      <c r="D50" s="36"/>
    </row>
    <row r="51" spans="1:4" x14ac:dyDescent="0.45">
      <c r="A51" s="33" t="s">
        <v>140</v>
      </c>
      <c r="B51" s="46">
        <v>47809</v>
      </c>
      <c r="C51" s="46">
        <v>70009</v>
      </c>
      <c r="D51" s="45">
        <f t="shared" ref="D51" si="3">+B51+C51</f>
        <v>117818</v>
      </c>
    </row>
    <row r="52" spans="1:4" x14ac:dyDescent="0.45">
      <c r="A52" s="33" t="s">
        <v>141</v>
      </c>
      <c r="B52" s="46">
        <f>SUM(B51)</f>
        <v>47809</v>
      </c>
      <c r="C52" s="46">
        <f>SUM(C51)</f>
        <v>70009</v>
      </c>
      <c r="D52" s="45">
        <f>SUM(D51)</f>
        <v>117818</v>
      </c>
    </row>
    <row r="53" spans="1:4" x14ac:dyDescent="0.45">
      <c r="A53" s="37" t="s">
        <v>142</v>
      </c>
      <c r="B53" s="12">
        <f>+B49+B51</f>
        <v>610417</v>
      </c>
      <c r="C53" s="12">
        <f>+C49+C51</f>
        <v>30342435</v>
      </c>
      <c r="D53" s="38">
        <f>+D49+D51</f>
        <v>30952852</v>
      </c>
    </row>
    <row r="54" spans="1:4" x14ac:dyDescent="0.45">
      <c r="A54" s="37" t="s">
        <v>143</v>
      </c>
      <c r="B54" s="12">
        <f>+B14-B53</f>
        <v>-254968</v>
      </c>
      <c r="C54" s="12">
        <f>+C14-C53</f>
        <v>485292</v>
      </c>
      <c r="D54" s="38">
        <f>+D14-D53</f>
        <v>230324</v>
      </c>
    </row>
    <row r="55" spans="1:4" x14ac:dyDescent="0.45">
      <c r="A55" s="37" t="s">
        <v>144</v>
      </c>
      <c r="B55" s="12">
        <f>+B53+B54</f>
        <v>355449</v>
      </c>
      <c r="C55" s="12">
        <f>+C53+C54</f>
        <v>30827727</v>
      </c>
      <c r="D55" s="38">
        <f>+D53+D54</f>
        <v>31183176</v>
      </c>
    </row>
  </sheetData>
  <mergeCells count="2">
    <mergeCell ref="A2:D2"/>
    <mergeCell ref="B3:C3"/>
  </mergeCells>
  <phoneticPr fontId="2"/>
  <pageMargins left="1.4960629921259843" right="0.70866141732283472" top="1.1417322834645669" bottom="0.74803149606299213" header="0.31496062992125984" footer="0.31496062992125984"/>
  <pageSetup paperSize="9" scale="69" orientation="portrait" verticalDpi="0" r:id="rId1"/>
  <headerFoot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03E02-846F-4E83-9F99-7847FDF321C2}">
  <sheetPr>
    <pageSetUpPr fitToPage="1"/>
  </sheetPr>
  <dimension ref="A1:H34"/>
  <sheetViews>
    <sheetView view="pageLayout" topLeftCell="A10" zoomScaleNormal="100" workbookViewId="0">
      <selection activeCell="G29" sqref="G29"/>
    </sheetView>
  </sheetViews>
  <sheetFormatPr defaultRowHeight="18" x14ac:dyDescent="0.45"/>
  <cols>
    <col min="1" max="1" width="4.19921875" customWidth="1"/>
    <col min="2" max="2" width="5.69921875" customWidth="1"/>
    <col min="3" max="3" width="3.59765625" customWidth="1"/>
    <col min="4" max="4" width="6" customWidth="1"/>
    <col min="5" max="5" width="5.8984375" customWidth="1"/>
    <col min="6" max="6" width="25.19921875" customWidth="1"/>
    <col min="7" max="7" width="31" customWidth="1"/>
    <col min="8" max="8" width="13.59765625" customWidth="1"/>
  </cols>
  <sheetData>
    <row r="1" spans="1:8" x14ac:dyDescent="0.2">
      <c r="A1" s="109" t="s">
        <v>145</v>
      </c>
      <c r="B1" s="109"/>
      <c r="C1" s="109"/>
      <c r="D1" s="109"/>
      <c r="E1" s="109"/>
      <c r="F1" s="109"/>
      <c r="G1" s="109"/>
      <c r="H1" s="109"/>
    </row>
    <row r="2" spans="1:8" x14ac:dyDescent="0.2">
      <c r="A2" s="47" t="s">
        <v>146</v>
      </c>
      <c r="B2" s="47"/>
      <c r="C2" s="47"/>
      <c r="D2" s="47"/>
      <c r="E2" s="47"/>
      <c r="F2" s="47"/>
      <c r="G2" s="47"/>
      <c r="H2" s="48" t="s">
        <v>147</v>
      </c>
    </row>
    <row r="3" spans="1:8" x14ac:dyDescent="0.2">
      <c r="A3" s="49"/>
      <c r="B3" s="49"/>
      <c r="C3" s="49"/>
      <c r="D3" s="49"/>
      <c r="E3" s="49"/>
      <c r="F3" s="49"/>
      <c r="G3" s="49"/>
      <c r="H3" s="48"/>
    </row>
    <row r="4" spans="1:8" x14ac:dyDescent="0.45">
      <c r="A4" s="110" t="s">
        <v>148</v>
      </c>
      <c r="B4" s="111"/>
      <c r="C4" s="111"/>
      <c r="D4" s="111"/>
      <c r="E4" s="112"/>
      <c r="F4" s="51" t="s">
        <v>149</v>
      </c>
      <c r="G4" s="51" t="s">
        <v>150</v>
      </c>
      <c r="H4" s="51" t="s">
        <v>151</v>
      </c>
    </row>
    <row r="5" spans="1:8" x14ac:dyDescent="0.15">
      <c r="A5" s="52" t="s">
        <v>152</v>
      </c>
      <c r="B5" s="50"/>
      <c r="C5" s="53"/>
      <c r="D5" s="53"/>
      <c r="E5" s="53"/>
      <c r="F5" s="54"/>
      <c r="G5" s="55"/>
      <c r="H5" s="56"/>
    </row>
    <row r="6" spans="1:8" x14ac:dyDescent="0.15">
      <c r="A6" s="57"/>
      <c r="B6" s="58"/>
      <c r="C6" s="59"/>
      <c r="D6" s="60" t="s">
        <v>153</v>
      </c>
      <c r="E6" s="61"/>
      <c r="F6" s="62" t="s">
        <v>154</v>
      </c>
      <c r="G6" s="62" t="s">
        <v>155</v>
      </c>
      <c r="H6" s="63">
        <v>18844</v>
      </c>
    </row>
    <row r="7" spans="1:8" ht="24" x14ac:dyDescent="0.15">
      <c r="A7" s="57"/>
      <c r="B7" s="58"/>
      <c r="C7" s="58"/>
      <c r="D7" s="60" t="s">
        <v>156</v>
      </c>
      <c r="E7" s="61"/>
      <c r="F7" s="64" t="s">
        <v>157</v>
      </c>
      <c r="G7" s="62" t="s">
        <v>155</v>
      </c>
      <c r="H7" s="63">
        <v>5182180</v>
      </c>
    </row>
    <row r="8" spans="1:8" x14ac:dyDescent="0.15">
      <c r="A8" s="57"/>
      <c r="B8" s="58"/>
      <c r="C8" s="58"/>
      <c r="D8" s="113" t="s">
        <v>158</v>
      </c>
      <c r="E8" s="114"/>
      <c r="F8" s="66" t="s">
        <v>159</v>
      </c>
      <c r="G8" s="62" t="s">
        <v>160</v>
      </c>
      <c r="H8" s="63">
        <v>63000</v>
      </c>
    </row>
    <row r="9" spans="1:8" x14ac:dyDescent="0.15">
      <c r="A9" s="57"/>
      <c r="B9" s="58"/>
      <c r="C9" s="58"/>
      <c r="D9" s="115"/>
      <c r="E9" s="116"/>
      <c r="F9" s="59" t="s">
        <v>161</v>
      </c>
      <c r="G9" s="64" t="s">
        <v>162</v>
      </c>
      <c r="H9" s="63">
        <v>6380</v>
      </c>
    </row>
    <row r="10" spans="1:8" ht="24" x14ac:dyDescent="0.15">
      <c r="A10" s="57"/>
      <c r="B10" s="58"/>
      <c r="C10" s="58"/>
      <c r="D10" s="65" t="s">
        <v>163</v>
      </c>
      <c r="E10" s="61"/>
      <c r="F10" s="64" t="s">
        <v>164</v>
      </c>
      <c r="G10" s="64" t="s">
        <v>165</v>
      </c>
      <c r="H10" s="63">
        <v>2400000</v>
      </c>
    </row>
    <row r="11" spans="1:8" x14ac:dyDescent="0.15">
      <c r="A11" s="57"/>
      <c r="B11" s="58"/>
      <c r="C11" s="58"/>
      <c r="D11" s="69"/>
      <c r="E11" s="70"/>
      <c r="F11" s="64" t="s">
        <v>164</v>
      </c>
      <c r="G11" s="64" t="s">
        <v>166</v>
      </c>
      <c r="H11" s="63">
        <v>796400</v>
      </c>
    </row>
    <row r="12" spans="1:8" ht="24" x14ac:dyDescent="0.15">
      <c r="A12" s="57"/>
      <c r="B12" s="58"/>
      <c r="C12" s="58"/>
      <c r="D12" s="69"/>
      <c r="E12" s="70"/>
      <c r="F12" s="71" t="s">
        <v>164</v>
      </c>
      <c r="G12" s="64" t="s">
        <v>167</v>
      </c>
      <c r="H12" s="63">
        <v>495000</v>
      </c>
    </row>
    <row r="13" spans="1:8" ht="24" x14ac:dyDescent="0.15">
      <c r="A13" s="57"/>
      <c r="B13" s="58"/>
      <c r="C13" s="58"/>
      <c r="D13" s="69"/>
      <c r="E13" s="70"/>
      <c r="F13" s="71" t="s">
        <v>164</v>
      </c>
      <c r="G13" s="66" t="s">
        <v>168</v>
      </c>
      <c r="H13" s="72">
        <v>352000</v>
      </c>
    </row>
    <row r="14" spans="1:8" x14ac:dyDescent="0.15">
      <c r="A14" s="57"/>
      <c r="B14" s="58"/>
      <c r="C14" s="58"/>
      <c r="D14" s="69"/>
      <c r="E14" s="70"/>
      <c r="F14" s="73" t="s">
        <v>169</v>
      </c>
      <c r="G14" s="66" t="s">
        <v>170</v>
      </c>
      <c r="H14" s="72">
        <v>165000</v>
      </c>
    </row>
    <row r="15" spans="1:8" ht="24" x14ac:dyDescent="0.15">
      <c r="A15" s="57"/>
      <c r="B15" s="58"/>
      <c r="C15" s="58"/>
      <c r="D15" s="67"/>
      <c r="E15" s="68"/>
      <c r="F15" s="62" t="s">
        <v>171</v>
      </c>
      <c r="G15" s="66" t="s">
        <v>172</v>
      </c>
      <c r="H15" s="72">
        <v>12000</v>
      </c>
    </row>
    <row r="16" spans="1:8" x14ac:dyDescent="0.15">
      <c r="A16" s="52" t="s">
        <v>173</v>
      </c>
      <c r="B16" s="53"/>
      <c r="C16" s="53"/>
      <c r="D16" s="53"/>
      <c r="E16" s="50"/>
      <c r="F16" s="74"/>
      <c r="G16" s="75"/>
      <c r="H16" s="72">
        <f>SUM(H6:H15)</f>
        <v>9490804</v>
      </c>
    </row>
    <row r="17" spans="1:8" x14ac:dyDescent="0.15">
      <c r="A17" s="52" t="s">
        <v>174</v>
      </c>
      <c r="B17" s="50"/>
      <c r="C17" s="53"/>
      <c r="D17" s="53"/>
      <c r="E17" s="53"/>
      <c r="F17" s="76"/>
      <c r="G17" s="77"/>
      <c r="H17" s="63"/>
    </row>
    <row r="18" spans="1:8" x14ac:dyDescent="0.15">
      <c r="A18" s="65" t="s">
        <v>175</v>
      </c>
      <c r="B18" s="78"/>
      <c r="C18" s="79"/>
      <c r="D18" s="80" t="s">
        <v>176</v>
      </c>
      <c r="E18" s="68"/>
      <c r="F18" s="62" t="s">
        <v>177</v>
      </c>
      <c r="G18" s="62" t="s">
        <v>178</v>
      </c>
      <c r="H18" s="63">
        <v>388804</v>
      </c>
    </row>
    <row r="19" spans="1:8" x14ac:dyDescent="0.15">
      <c r="A19" s="67"/>
      <c r="B19" s="81"/>
      <c r="C19" s="68"/>
      <c r="D19" s="52" t="s">
        <v>179</v>
      </c>
      <c r="E19" s="82"/>
      <c r="F19" s="64" t="s">
        <v>180</v>
      </c>
      <c r="G19" s="62" t="s">
        <v>178</v>
      </c>
      <c r="H19" s="63">
        <v>183334</v>
      </c>
    </row>
    <row r="20" spans="1:8" x14ac:dyDescent="0.15">
      <c r="A20" s="52" t="s">
        <v>181</v>
      </c>
      <c r="B20" s="53"/>
      <c r="C20" s="53"/>
      <c r="D20" s="53"/>
      <c r="E20" s="50"/>
      <c r="F20" s="74"/>
      <c r="G20" s="74"/>
      <c r="H20" s="63">
        <f>SUM(H18:H19)</f>
        <v>572138</v>
      </c>
    </row>
    <row r="21" spans="1:8" x14ac:dyDescent="0.15">
      <c r="A21" s="52" t="s">
        <v>182</v>
      </c>
      <c r="B21" s="50"/>
      <c r="C21" s="53"/>
      <c r="D21" s="53"/>
      <c r="E21" s="53"/>
      <c r="F21" s="76"/>
      <c r="G21" s="76"/>
      <c r="H21" s="72"/>
    </row>
    <row r="22" spans="1:8" x14ac:dyDescent="0.15">
      <c r="A22" s="117" t="s">
        <v>183</v>
      </c>
      <c r="B22" s="118"/>
      <c r="C22" s="119"/>
      <c r="D22" s="53" t="s">
        <v>184</v>
      </c>
      <c r="E22" s="82"/>
      <c r="F22" s="64" t="s">
        <v>185</v>
      </c>
      <c r="G22" s="76" t="s">
        <v>186</v>
      </c>
      <c r="H22" s="63">
        <v>3000051</v>
      </c>
    </row>
    <row r="23" spans="1:8" x14ac:dyDescent="0.15">
      <c r="A23" s="52" t="s">
        <v>187</v>
      </c>
      <c r="B23" s="53"/>
      <c r="C23" s="53"/>
      <c r="D23" s="53"/>
      <c r="E23" s="50"/>
      <c r="F23" s="74"/>
      <c r="G23" s="74"/>
      <c r="H23" s="63">
        <f>SUM(H22)</f>
        <v>3000051</v>
      </c>
    </row>
    <row r="24" spans="1:8" x14ac:dyDescent="0.15">
      <c r="A24" s="83" t="s">
        <v>188</v>
      </c>
      <c r="B24" s="84"/>
      <c r="C24" s="84"/>
      <c r="D24" s="84"/>
      <c r="E24" s="50"/>
      <c r="F24" s="74"/>
      <c r="G24" s="75"/>
      <c r="H24" s="63">
        <f>H16+H20+H22</f>
        <v>13062993</v>
      </c>
    </row>
    <row r="25" spans="1:8" x14ac:dyDescent="0.15">
      <c r="A25" s="52" t="s">
        <v>189</v>
      </c>
      <c r="B25" s="50"/>
      <c r="C25" s="53"/>
      <c r="D25" s="79"/>
      <c r="E25" s="79"/>
      <c r="F25" s="76"/>
      <c r="G25" s="73"/>
      <c r="H25" s="63"/>
    </row>
    <row r="26" spans="1:8" ht="24" x14ac:dyDescent="0.15">
      <c r="A26" s="69"/>
      <c r="B26" s="59"/>
      <c r="C26" s="59"/>
      <c r="D26" s="52" t="s">
        <v>190</v>
      </c>
      <c r="E26" s="82"/>
      <c r="F26" s="66" t="s">
        <v>191</v>
      </c>
      <c r="G26" s="64" t="s">
        <v>258</v>
      </c>
      <c r="H26" s="63">
        <v>782368</v>
      </c>
    </row>
    <row r="27" spans="1:8" x14ac:dyDescent="0.15">
      <c r="A27" s="69"/>
      <c r="B27" s="59"/>
      <c r="C27" s="59"/>
      <c r="D27" s="65" t="s">
        <v>192</v>
      </c>
      <c r="E27" s="61"/>
      <c r="F27" s="66" t="s">
        <v>193</v>
      </c>
      <c r="G27" s="64" t="s">
        <v>194</v>
      </c>
      <c r="H27" s="63">
        <v>1299651</v>
      </c>
    </row>
    <row r="28" spans="1:8" ht="24" x14ac:dyDescent="0.15">
      <c r="A28" s="69"/>
      <c r="B28" s="59"/>
      <c r="C28" s="59"/>
      <c r="D28" s="67"/>
      <c r="E28" s="68"/>
      <c r="F28" s="66" t="s">
        <v>256</v>
      </c>
      <c r="G28" s="64" t="s">
        <v>195</v>
      </c>
      <c r="H28" s="63">
        <v>569490</v>
      </c>
    </row>
    <row r="29" spans="1:8" x14ac:dyDescent="0.15">
      <c r="A29" s="69"/>
      <c r="B29" s="59"/>
      <c r="C29" s="59"/>
      <c r="D29" s="52" t="s">
        <v>196</v>
      </c>
      <c r="E29" s="82"/>
      <c r="F29" s="64" t="s">
        <v>197</v>
      </c>
      <c r="G29" s="64" t="s">
        <v>198</v>
      </c>
      <c r="H29" s="63">
        <v>70000</v>
      </c>
    </row>
    <row r="30" spans="1:8" x14ac:dyDescent="0.15">
      <c r="A30" s="69"/>
      <c r="B30" s="59"/>
      <c r="C30" s="59"/>
      <c r="D30" s="52" t="s">
        <v>199</v>
      </c>
      <c r="E30" s="82"/>
      <c r="F30" s="64" t="s">
        <v>200</v>
      </c>
      <c r="G30" s="64" t="s">
        <v>201</v>
      </c>
      <c r="H30" s="63">
        <v>800000</v>
      </c>
    </row>
    <row r="31" spans="1:8" x14ac:dyDescent="0.15">
      <c r="A31" s="69"/>
      <c r="B31" s="59"/>
      <c r="C31" s="59"/>
      <c r="D31" s="69" t="s">
        <v>202</v>
      </c>
      <c r="E31" s="70"/>
      <c r="F31" s="64" t="s">
        <v>203</v>
      </c>
      <c r="G31" s="64" t="s">
        <v>204</v>
      </c>
      <c r="H31" s="63">
        <v>178098</v>
      </c>
    </row>
    <row r="32" spans="1:8" x14ac:dyDescent="0.15">
      <c r="A32" s="83" t="s">
        <v>205</v>
      </c>
      <c r="B32" s="53"/>
      <c r="C32" s="53"/>
      <c r="D32" s="84"/>
      <c r="E32" s="50"/>
      <c r="F32" s="74"/>
      <c r="G32" s="75"/>
      <c r="H32" s="72">
        <f>SUM(H26:H31)</f>
        <v>3699607</v>
      </c>
    </row>
    <row r="33" spans="1:8" x14ac:dyDescent="0.15">
      <c r="A33" s="52" t="s">
        <v>206</v>
      </c>
      <c r="B33" s="53"/>
      <c r="C33" s="53"/>
      <c r="D33" s="53"/>
      <c r="E33" s="53"/>
      <c r="F33" s="74"/>
      <c r="G33" s="75"/>
      <c r="H33" s="63">
        <f>SUM(H32)</f>
        <v>3699607</v>
      </c>
    </row>
    <row r="34" spans="1:8" x14ac:dyDescent="0.15">
      <c r="A34" s="85" t="s">
        <v>207</v>
      </c>
      <c r="B34" s="86"/>
      <c r="C34" s="86"/>
      <c r="D34" s="86"/>
      <c r="E34" s="86"/>
      <c r="F34" s="87"/>
      <c r="G34" s="88"/>
      <c r="H34" s="63">
        <f>H24-H33</f>
        <v>9363386</v>
      </c>
    </row>
  </sheetData>
  <mergeCells count="4">
    <mergeCell ref="A1:H1"/>
    <mergeCell ref="A4:E4"/>
    <mergeCell ref="D8:E9"/>
    <mergeCell ref="A22:C22"/>
  </mergeCells>
  <phoneticPr fontId="2"/>
  <pageMargins left="0.7" right="0.7" top="0.75" bottom="0.75" header="0.3" footer="0.3"/>
  <pageSetup paperSize="9" scale="84" orientation="portrait" verticalDpi="0" r:id="rId1"/>
  <headerFoot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56F3-A224-42AF-868D-65E3015D8181}">
  <sheetPr>
    <pageSetUpPr fitToPage="1"/>
  </sheetPr>
  <dimension ref="A1:E21"/>
  <sheetViews>
    <sheetView view="pageLayout" zoomScaleNormal="100" workbookViewId="0">
      <selection activeCell="D26" sqref="D26"/>
    </sheetView>
  </sheetViews>
  <sheetFormatPr defaultRowHeight="18" x14ac:dyDescent="0.45"/>
  <cols>
    <col min="1" max="1" width="21" customWidth="1"/>
    <col min="2" max="2" width="24.69921875" customWidth="1"/>
    <col min="3" max="5" width="12.59765625" customWidth="1"/>
  </cols>
  <sheetData>
    <row r="1" spans="1:5" x14ac:dyDescent="0.45">
      <c r="A1" s="106" t="s">
        <v>208</v>
      </c>
      <c r="B1" s="106"/>
      <c r="C1" s="106"/>
      <c r="D1" s="106"/>
      <c r="E1" s="106"/>
    </row>
    <row r="2" spans="1:5" x14ac:dyDescent="0.45">
      <c r="A2" s="89"/>
      <c r="B2" s="89"/>
      <c r="C2" s="89"/>
      <c r="D2" s="89"/>
      <c r="E2" s="89"/>
    </row>
    <row r="3" spans="1:5" x14ac:dyDescent="0.45">
      <c r="A3" s="32"/>
      <c r="B3" s="32"/>
      <c r="C3" s="32"/>
      <c r="D3" s="32"/>
      <c r="E3" s="32"/>
    </row>
    <row r="4" spans="1:5" x14ac:dyDescent="0.45">
      <c r="A4" s="32"/>
      <c r="B4" s="32"/>
      <c r="C4" s="32"/>
      <c r="D4" s="32"/>
      <c r="E4" s="32"/>
    </row>
    <row r="5" spans="1:5" x14ac:dyDescent="0.45">
      <c r="A5" s="90" t="s">
        <v>209</v>
      </c>
      <c r="B5" s="90"/>
      <c r="C5" s="90"/>
      <c r="D5" s="90"/>
      <c r="E5" s="90"/>
    </row>
    <row r="6" spans="1:5" x14ac:dyDescent="0.45">
      <c r="A6" s="90"/>
      <c r="B6" s="90"/>
      <c r="C6" s="90"/>
      <c r="D6" s="90"/>
      <c r="E6" s="3" t="s">
        <v>2</v>
      </c>
    </row>
    <row r="7" spans="1:5" x14ac:dyDescent="0.45">
      <c r="A7" s="91" t="s">
        <v>210</v>
      </c>
      <c r="B7" s="120" t="s">
        <v>211</v>
      </c>
      <c r="C7" s="120" t="s">
        <v>212</v>
      </c>
      <c r="D7" s="120" t="s">
        <v>213</v>
      </c>
      <c r="E7" s="122" t="s">
        <v>214</v>
      </c>
    </row>
    <row r="8" spans="1:5" x14ac:dyDescent="0.45">
      <c r="A8" s="92" t="s">
        <v>215</v>
      </c>
      <c r="B8" s="121"/>
      <c r="C8" s="121"/>
      <c r="D8" s="121"/>
      <c r="E8" s="123"/>
    </row>
    <row r="9" spans="1:5" x14ac:dyDescent="0.45">
      <c r="A9" s="93" t="s">
        <v>216</v>
      </c>
      <c r="B9" s="94" t="s">
        <v>217</v>
      </c>
      <c r="C9" s="95">
        <v>238517</v>
      </c>
      <c r="D9" s="95">
        <v>238516</v>
      </c>
      <c r="E9" s="95">
        <f>+C9-D9</f>
        <v>1</v>
      </c>
    </row>
    <row r="10" spans="1:5" x14ac:dyDescent="0.45">
      <c r="A10" s="96"/>
      <c r="B10" s="94" t="s">
        <v>218</v>
      </c>
      <c r="C10" s="95">
        <v>299350</v>
      </c>
      <c r="D10" s="95">
        <v>299349</v>
      </c>
      <c r="E10" s="95">
        <f t="shared" ref="E10:E17" si="0">+C10-D10</f>
        <v>1</v>
      </c>
    </row>
    <row r="11" spans="1:5" x14ac:dyDescent="0.45">
      <c r="A11" s="96"/>
      <c r="B11" s="94" t="s">
        <v>219</v>
      </c>
      <c r="C11" s="95">
        <v>260000</v>
      </c>
      <c r="D11" s="95">
        <v>195000</v>
      </c>
      <c r="E11" s="95">
        <f t="shared" si="0"/>
        <v>65000</v>
      </c>
    </row>
    <row r="12" spans="1:5" x14ac:dyDescent="0.45">
      <c r="A12" s="96"/>
      <c r="B12" s="94" t="s">
        <v>220</v>
      </c>
      <c r="C12" s="95">
        <v>282700</v>
      </c>
      <c r="D12" s="95">
        <v>282700</v>
      </c>
      <c r="E12" s="95">
        <f t="shared" si="0"/>
        <v>0</v>
      </c>
    </row>
    <row r="13" spans="1:5" x14ac:dyDescent="0.45">
      <c r="A13" s="96"/>
      <c r="B13" s="94" t="s">
        <v>221</v>
      </c>
      <c r="C13" s="95">
        <v>290800</v>
      </c>
      <c r="D13" s="95">
        <v>290800</v>
      </c>
      <c r="E13" s="95">
        <f t="shared" si="0"/>
        <v>0</v>
      </c>
    </row>
    <row r="14" spans="1:5" x14ac:dyDescent="0.45">
      <c r="A14" s="96"/>
      <c r="B14" s="94" t="s">
        <v>222</v>
      </c>
      <c r="C14" s="95">
        <v>135800</v>
      </c>
      <c r="D14" s="95">
        <v>135800</v>
      </c>
      <c r="E14" s="95">
        <f t="shared" si="0"/>
        <v>0</v>
      </c>
    </row>
    <row r="15" spans="1:5" x14ac:dyDescent="0.45">
      <c r="A15" s="96"/>
      <c r="B15" s="94" t="s">
        <v>223</v>
      </c>
      <c r="C15" s="95">
        <v>337880</v>
      </c>
      <c r="D15" s="95">
        <v>14078</v>
      </c>
      <c r="E15" s="95">
        <f t="shared" si="0"/>
        <v>323802</v>
      </c>
    </row>
    <row r="16" spans="1:5" x14ac:dyDescent="0.45">
      <c r="A16" s="96"/>
      <c r="B16" s="24" t="s">
        <v>224</v>
      </c>
      <c r="C16" s="95">
        <f>SUM(C9:C15)</f>
        <v>1845047</v>
      </c>
      <c r="D16" s="95">
        <f>SUM(D9:D15)</f>
        <v>1456243</v>
      </c>
      <c r="E16" s="95">
        <f>SUM(E9:E15)</f>
        <v>388804</v>
      </c>
    </row>
    <row r="17" spans="1:5" x14ac:dyDescent="0.45">
      <c r="A17" s="93" t="s">
        <v>225</v>
      </c>
      <c r="B17" s="94" t="s">
        <v>226</v>
      </c>
      <c r="C17" s="95">
        <v>550000</v>
      </c>
      <c r="D17" s="95">
        <v>366666</v>
      </c>
      <c r="E17" s="95">
        <f t="shared" si="0"/>
        <v>183334</v>
      </c>
    </row>
    <row r="18" spans="1:5" x14ac:dyDescent="0.45">
      <c r="A18" s="97"/>
      <c r="B18" s="24" t="s">
        <v>224</v>
      </c>
      <c r="C18" s="95">
        <f>SUM(C17)</f>
        <v>550000</v>
      </c>
      <c r="D18" s="95">
        <f t="shared" ref="D18:E18" si="1">SUM(D17)</f>
        <v>366666</v>
      </c>
      <c r="E18" s="95">
        <f t="shared" si="1"/>
        <v>183334</v>
      </c>
    </row>
    <row r="19" spans="1:5" x14ac:dyDescent="0.45">
      <c r="A19" s="32"/>
      <c r="B19" s="32"/>
      <c r="C19" s="32"/>
      <c r="D19" s="32"/>
      <c r="E19" s="32"/>
    </row>
    <row r="20" spans="1:5" x14ac:dyDescent="0.45">
      <c r="A20" s="32"/>
      <c r="B20" s="108" t="s">
        <v>227</v>
      </c>
      <c r="C20" s="108"/>
      <c r="D20" s="32" t="s">
        <v>228</v>
      </c>
      <c r="E20" s="32"/>
    </row>
    <row r="21" spans="1:5" x14ac:dyDescent="0.45">
      <c r="A21" s="32"/>
      <c r="B21" s="32"/>
      <c r="D21" s="32" t="s">
        <v>229</v>
      </c>
      <c r="E21" s="32"/>
    </row>
  </sheetData>
  <mergeCells count="6">
    <mergeCell ref="B20:C20"/>
    <mergeCell ref="A1:E1"/>
    <mergeCell ref="B7:B8"/>
    <mergeCell ref="C7:C8"/>
    <mergeCell ref="D7:D8"/>
    <mergeCell ref="E7:E8"/>
  </mergeCells>
  <phoneticPr fontId="2"/>
  <pageMargins left="0.7" right="0.7" top="0.75" bottom="0.75" header="0.3" footer="0.3"/>
  <pageSetup paperSize="9" scale="96" orientation="portrait" verticalDpi="0" r:id="rId1"/>
  <headerFoot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5123C-7A30-476F-BD8F-B328A87762A1}">
  <dimension ref="A1:H13"/>
  <sheetViews>
    <sheetView view="pageLayout" zoomScaleNormal="100" workbookViewId="0">
      <selection activeCell="E25" sqref="E25"/>
    </sheetView>
  </sheetViews>
  <sheetFormatPr defaultRowHeight="18" x14ac:dyDescent="0.45"/>
  <cols>
    <col min="2" max="2" width="5" customWidth="1"/>
    <col min="9" max="9" width="0.69921875" customWidth="1"/>
  </cols>
  <sheetData>
    <row r="1" spans="1:8" x14ac:dyDescent="0.45">
      <c r="A1" s="32"/>
      <c r="B1" s="32"/>
      <c r="C1" s="124" t="s">
        <v>230</v>
      </c>
      <c r="D1" s="108"/>
      <c r="E1" s="108"/>
      <c r="F1" s="108"/>
      <c r="G1" s="32"/>
      <c r="H1" s="32"/>
    </row>
    <row r="2" spans="1:8" x14ac:dyDescent="0.45">
      <c r="A2" s="32"/>
      <c r="B2" s="32"/>
      <c r="C2" s="32"/>
      <c r="D2" s="32"/>
      <c r="E2" s="32"/>
      <c r="F2" s="32"/>
      <c r="G2" s="32"/>
      <c r="H2" s="32"/>
    </row>
    <row r="3" spans="1:8" x14ac:dyDescent="0.45">
      <c r="A3" s="32" t="s">
        <v>231</v>
      </c>
      <c r="B3" s="32"/>
      <c r="C3" s="32"/>
      <c r="D3" s="32"/>
      <c r="E3" s="32"/>
      <c r="F3" s="32"/>
      <c r="G3" s="32"/>
      <c r="H3" s="32"/>
    </row>
    <row r="4" spans="1:8" x14ac:dyDescent="0.45">
      <c r="A4" s="32"/>
      <c r="B4" s="32" t="s">
        <v>232</v>
      </c>
      <c r="C4" s="32"/>
      <c r="D4" s="32"/>
      <c r="E4" s="32"/>
      <c r="F4" s="32"/>
      <c r="G4" s="32"/>
      <c r="H4" s="32"/>
    </row>
    <row r="5" spans="1:8" x14ac:dyDescent="0.45">
      <c r="A5" s="32" t="s">
        <v>233</v>
      </c>
      <c r="B5" s="32"/>
      <c r="C5" s="32"/>
      <c r="D5" s="32"/>
      <c r="E5" s="32"/>
      <c r="F5" s="32"/>
      <c r="G5" s="32"/>
      <c r="H5" s="32"/>
    </row>
    <row r="6" spans="1:8" x14ac:dyDescent="0.45">
      <c r="A6" s="32"/>
      <c r="B6" s="32" t="s">
        <v>234</v>
      </c>
      <c r="C6" s="32"/>
      <c r="D6" s="32"/>
      <c r="E6" s="32"/>
      <c r="F6" s="32"/>
      <c r="G6" s="32"/>
      <c r="H6" s="32"/>
    </row>
    <row r="7" spans="1:8" x14ac:dyDescent="0.45">
      <c r="A7" s="32"/>
      <c r="B7" s="32"/>
      <c r="C7" s="32" t="s">
        <v>235</v>
      </c>
      <c r="D7" s="32"/>
      <c r="E7" s="32"/>
      <c r="F7" s="32"/>
      <c r="G7" s="32"/>
      <c r="H7" s="32"/>
    </row>
    <row r="8" spans="1:8" x14ac:dyDescent="0.45">
      <c r="A8" s="32"/>
      <c r="B8" s="32"/>
      <c r="C8" s="32" t="s">
        <v>257</v>
      </c>
      <c r="D8" s="32"/>
      <c r="E8" s="32"/>
      <c r="F8" s="32"/>
      <c r="G8" s="32"/>
      <c r="H8" s="32"/>
    </row>
    <row r="9" spans="1:8" x14ac:dyDescent="0.45">
      <c r="A9" s="32"/>
      <c r="B9" s="32"/>
      <c r="C9" s="32" t="s">
        <v>236</v>
      </c>
      <c r="D9" s="32"/>
      <c r="E9" s="32"/>
      <c r="F9" s="32"/>
      <c r="G9" s="32"/>
      <c r="H9" s="32"/>
    </row>
    <row r="10" spans="1:8" x14ac:dyDescent="0.45">
      <c r="A10" s="32"/>
      <c r="B10" s="32" t="s">
        <v>237</v>
      </c>
      <c r="C10" s="32"/>
      <c r="D10" s="32"/>
      <c r="E10" s="32"/>
      <c r="F10" s="32"/>
      <c r="G10" s="32"/>
      <c r="H10" s="32"/>
    </row>
    <row r="11" spans="1:8" x14ac:dyDescent="0.45">
      <c r="A11" s="32"/>
      <c r="B11" s="32"/>
      <c r="C11" s="32" t="s">
        <v>238</v>
      </c>
      <c r="D11" s="32"/>
      <c r="E11" s="32"/>
      <c r="F11" s="32"/>
      <c r="G11" s="32"/>
      <c r="H11" s="32"/>
    </row>
    <row r="12" spans="1:8" x14ac:dyDescent="0.45">
      <c r="A12" s="32" t="s">
        <v>239</v>
      </c>
      <c r="B12" s="32"/>
      <c r="C12" s="32"/>
      <c r="D12" s="32"/>
      <c r="E12" s="32"/>
      <c r="F12" s="32"/>
      <c r="G12" s="32"/>
      <c r="H12" s="32"/>
    </row>
    <row r="13" spans="1:8" x14ac:dyDescent="0.45">
      <c r="A13" s="32"/>
      <c r="B13" s="32" t="s">
        <v>240</v>
      </c>
      <c r="C13" s="32"/>
      <c r="D13" s="32"/>
      <c r="E13" s="32"/>
      <c r="F13" s="32"/>
      <c r="G13" s="32"/>
      <c r="H13" s="32"/>
    </row>
  </sheetData>
  <mergeCells count="1">
    <mergeCell ref="C1:F1"/>
  </mergeCells>
  <phoneticPr fontId="2"/>
  <pageMargins left="0.7" right="0.7" top="0.75" bottom="0.75" header="0.3" footer="0.3"/>
  <pageSetup paperSize="9" orientation="portrait" verticalDpi="0" r:id="rId1"/>
  <headerFoot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A8C0-70E6-4617-BCCF-7812B5437EF5}">
  <dimension ref="A1:D24"/>
  <sheetViews>
    <sheetView view="pageLayout" topLeftCell="A10" zoomScaleNormal="100" workbookViewId="0">
      <selection activeCell="B39" sqref="B39"/>
    </sheetView>
  </sheetViews>
  <sheetFormatPr defaultRowHeight="18" x14ac:dyDescent="0.45"/>
  <cols>
    <col min="1" max="1" width="21.69921875" customWidth="1"/>
    <col min="2" max="2" width="14.5" customWidth="1"/>
    <col min="3" max="3" width="10.5" customWidth="1"/>
    <col min="4" max="4" width="15.3984375" customWidth="1"/>
  </cols>
  <sheetData>
    <row r="1" spans="1:4" x14ac:dyDescent="0.45">
      <c r="A1" s="124" t="s">
        <v>241</v>
      </c>
      <c r="B1" s="124"/>
      <c r="C1" s="124"/>
      <c r="D1" s="124"/>
    </row>
    <row r="2" spans="1:4" x14ac:dyDescent="0.45">
      <c r="A2" s="32"/>
      <c r="B2" s="32"/>
      <c r="C2" s="32"/>
      <c r="D2" s="32"/>
    </row>
    <row r="3" spans="1:4" x14ac:dyDescent="0.45">
      <c r="A3" s="32"/>
      <c r="B3" s="32" t="s">
        <v>242</v>
      </c>
      <c r="C3" s="32"/>
      <c r="D3" s="32"/>
    </row>
    <row r="4" spans="1:4" x14ac:dyDescent="0.45">
      <c r="A4" s="32"/>
      <c r="B4" s="32" t="s">
        <v>243</v>
      </c>
      <c r="C4" s="32"/>
      <c r="D4" s="32"/>
    </row>
    <row r="5" spans="1:4" x14ac:dyDescent="0.45">
      <c r="A5" s="32"/>
      <c r="B5" s="32"/>
      <c r="C5" s="32"/>
      <c r="D5" s="32" t="s">
        <v>2</v>
      </c>
    </row>
    <row r="6" spans="1:4" x14ac:dyDescent="0.45">
      <c r="A6" s="32"/>
      <c r="B6" s="32"/>
      <c r="C6" s="32"/>
      <c r="D6" s="32"/>
    </row>
    <row r="7" spans="1:4" x14ac:dyDescent="0.45">
      <c r="A7" s="32" t="s">
        <v>244</v>
      </c>
      <c r="B7" s="32"/>
      <c r="C7" s="32"/>
      <c r="D7" s="32"/>
    </row>
    <row r="8" spans="1:4" x14ac:dyDescent="0.45">
      <c r="A8" s="32" t="s">
        <v>245</v>
      </c>
      <c r="B8" s="32" t="s">
        <v>246</v>
      </c>
      <c r="C8" s="32"/>
      <c r="D8" s="98">
        <v>3000000</v>
      </c>
    </row>
    <row r="9" spans="1:4" x14ac:dyDescent="0.45">
      <c r="A9" s="32"/>
      <c r="B9" s="99" t="s">
        <v>247</v>
      </c>
      <c r="C9" s="99" t="s">
        <v>244</v>
      </c>
      <c r="D9" s="100">
        <v>0</v>
      </c>
    </row>
    <row r="10" spans="1:4" x14ac:dyDescent="0.45">
      <c r="A10" s="32"/>
      <c r="B10" s="101" t="s">
        <v>248</v>
      </c>
      <c r="C10" s="101"/>
      <c r="D10" s="102">
        <v>3000000</v>
      </c>
    </row>
    <row r="11" spans="1:4" x14ac:dyDescent="0.45">
      <c r="A11" s="32" t="s">
        <v>249</v>
      </c>
      <c r="B11" s="32"/>
      <c r="C11" s="32"/>
      <c r="D11" s="98"/>
    </row>
    <row r="12" spans="1:4" x14ac:dyDescent="0.45">
      <c r="A12" s="32" t="s">
        <v>250</v>
      </c>
      <c r="B12" s="32"/>
      <c r="C12" s="32"/>
      <c r="D12" s="98"/>
    </row>
    <row r="13" spans="1:4" x14ac:dyDescent="0.45">
      <c r="A13" s="32" t="s">
        <v>251</v>
      </c>
      <c r="B13" s="32" t="s">
        <v>246</v>
      </c>
      <c r="C13" s="32"/>
      <c r="D13" s="98">
        <v>6133062</v>
      </c>
    </row>
    <row r="14" spans="1:4" x14ac:dyDescent="0.45">
      <c r="A14" s="32"/>
      <c r="B14" s="99" t="s">
        <v>247</v>
      </c>
      <c r="C14" s="99" t="s">
        <v>252</v>
      </c>
      <c r="D14" s="100">
        <v>230324</v>
      </c>
    </row>
    <row r="15" spans="1:4" x14ac:dyDescent="0.45">
      <c r="A15" s="32"/>
      <c r="B15" s="101" t="s">
        <v>248</v>
      </c>
      <c r="C15" s="101"/>
      <c r="D15" s="102">
        <v>6363386</v>
      </c>
    </row>
    <row r="16" spans="1:4" x14ac:dyDescent="0.45">
      <c r="A16" s="32" t="s">
        <v>253</v>
      </c>
      <c r="B16" s="103" t="s">
        <v>246</v>
      </c>
      <c r="C16" s="103"/>
      <c r="D16" s="104">
        <v>6133062</v>
      </c>
    </row>
    <row r="17" spans="1:4" x14ac:dyDescent="0.45">
      <c r="A17" s="32"/>
      <c r="B17" s="99" t="s">
        <v>247</v>
      </c>
      <c r="C17" s="99"/>
      <c r="D17" s="100">
        <v>230324</v>
      </c>
    </row>
    <row r="18" spans="1:4" x14ac:dyDescent="0.45">
      <c r="A18" s="32"/>
      <c r="B18" s="101" t="s">
        <v>248</v>
      </c>
      <c r="C18" s="101"/>
      <c r="D18" s="102">
        <v>6363386</v>
      </c>
    </row>
    <row r="19" spans="1:4" x14ac:dyDescent="0.45">
      <c r="A19" s="32" t="s">
        <v>254</v>
      </c>
      <c r="B19" s="103" t="s">
        <v>246</v>
      </c>
      <c r="C19" s="103"/>
      <c r="D19" s="104">
        <v>9133062</v>
      </c>
    </row>
    <row r="20" spans="1:4" x14ac:dyDescent="0.45">
      <c r="A20" s="32"/>
      <c r="B20" s="99" t="s">
        <v>247</v>
      </c>
      <c r="C20" s="99"/>
      <c r="D20" s="100">
        <v>230324</v>
      </c>
    </row>
    <row r="21" spans="1:4" x14ac:dyDescent="0.45">
      <c r="A21" s="32"/>
      <c r="B21" s="101" t="s">
        <v>248</v>
      </c>
      <c r="C21" s="101"/>
      <c r="D21" s="102">
        <v>9363386</v>
      </c>
    </row>
    <row r="22" spans="1:4" x14ac:dyDescent="0.45">
      <c r="A22" s="32" t="s">
        <v>255</v>
      </c>
      <c r="B22" s="103" t="s">
        <v>246</v>
      </c>
      <c r="C22" s="103"/>
      <c r="D22" s="104">
        <v>9133062</v>
      </c>
    </row>
    <row r="23" spans="1:4" x14ac:dyDescent="0.45">
      <c r="A23" s="32"/>
      <c r="B23" s="99" t="s">
        <v>247</v>
      </c>
      <c r="C23" s="99"/>
      <c r="D23" s="100">
        <v>230324</v>
      </c>
    </row>
    <row r="24" spans="1:4" x14ac:dyDescent="0.45">
      <c r="A24" s="32"/>
      <c r="B24" s="101" t="s">
        <v>248</v>
      </c>
      <c r="C24" s="101"/>
      <c r="D24" s="102">
        <v>9363386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verticalDpi="0" r:id="rId1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BS2023.3</vt:lpstr>
      <vt:lpstr>正味財産増減計算書2023.3</vt:lpstr>
      <vt:lpstr>収支計算書2023.3</vt:lpstr>
      <vt:lpstr>財産目録2023.3</vt:lpstr>
      <vt:lpstr>附属明細書2023.3</vt:lpstr>
      <vt:lpstr>個別注記表2023.3</vt:lpstr>
      <vt:lpstr>損益処分表2023.3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こばやしさとみ</dc:creator>
  <cp:lastModifiedBy>喜田亮子</cp:lastModifiedBy>
  <cp:lastPrinted>2023-05-15T01:57:40Z</cp:lastPrinted>
  <dcterms:created xsi:type="dcterms:W3CDTF">2023-05-10T11:20:04Z</dcterms:created>
  <dcterms:modified xsi:type="dcterms:W3CDTF">2023-06-05T03:09:21Z</dcterms:modified>
</cp:coreProperties>
</file>